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Area" localSheetId="7">'3-2'!$A$1:$F$15</definedName>
    <definedName name="_xlnm.Print_Titles" localSheetId="8">'3-3'!$1:$6</definedName>
    <definedName name="_xlnm.Print_Area" localSheetId="9">'4'!$A$1:$H$19</definedName>
    <definedName name="_xlnm.Print_Titles" localSheetId="10">'4-1'!$1:$6</definedName>
    <definedName name="_xlnm.Print_Area" localSheetId="11">'5'!$A$1:$H$18</definedName>
    <definedName name="_xlnm.Print_Area" localSheetId="8">'3-3'!$A$1:$H$18</definedName>
    <definedName name="_xlnm.Print_Area" localSheetId="10">'4-1'!$A$1:$H$18</definedName>
  </definedNames>
  <calcPr fullCalcOnLoad="1"/>
</workbook>
</file>

<file path=xl/sharedStrings.xml><?xml version="1.0" encoding="utf-8"?>
<sst xmlns="http://schemas.openxmlformats.org/spreadsheetml/2006/main" count="964" uniqueCount="339">
  <si>
    <t>表1</t>
  </si>
  <si>
    <t>单位收支总表</t>
  </si>
  <si>
    <t>成都中医药大学附属医院针灸学校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</si>
  <si>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</si>
  <si>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</si>
  <si>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</si>
  <si>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</si>
  <si>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</si>
  <si>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</si>
  <si>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</si>
  <si>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</si>
  <si>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</si>
  <si>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</si>
  <si>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</si>
  <si>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</si>
  <si>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</si>
  <si>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</si>
  <si>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</si>
  <si>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</si>
  <si>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</si>
  <si>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</si>
  <si>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</si>
  <si>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</si>
  <si>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</si>
  <si>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</si>
  <si>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</si>
  <si>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</si>
  <si>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</si>
  <si>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</si>
  <si>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</si>
  <si>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</si>
  <si>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</si>
  <si>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</si>
  <si>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</si>
  <si>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</si>
  <si>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</si>
  <si>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</si>
  <si>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</si>
  <si>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</si>
  <si>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</si>
  <si>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</si>
  <si>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</si>
  <si>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</si>
  <si>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</si>
  <si>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</si>
  <si>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</si>
  <si>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</si>
  <si>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</si>
  <si>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</si>
  <si>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</si>
  <si>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</si>
  <si>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</si>
  <si>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</si>
  <si>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</si>
  <si>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</si>
  <si>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</si>
  <si>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</si>
  <si>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</si>
  <si>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</si>
  <si>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</si>
  <si>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</si>
  <si>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</si>
  <si>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</si>
  <si>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</si>
  <si>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</si>
  <si>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</si>
  <si>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</si>
  <si>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</si>
  <si>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</si>
  <si>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</si>
  <si>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</si>
  <si>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</si>
  <si>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</si>
  <si>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</si>
  <si>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</si>
  <si>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</si>
  <si>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</si>
  <si>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</si>
  <si>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</si>
  <si>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</si>
  <si>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</si>
  <si>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</si>
  <si>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</si>
  <si>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346904</t>
  </si>
  <si>
    <t>中等职业教育</t>
  </si>
  <si>
    <t>08</t>
  </si>
  <si>
    <t>培训支出</t>
  </si>
  <si>
    <t>210</t>
  </si>
  <si>
    <t>04</t>
  </si>
  <si>
    <t>10</t>
  </si>
  <si>
    <t>突发公共卫生事件应急处理</t>
  </si>
  <si>
    <t>06</t>
  </si>
  <si>
    <t>01</t>
  </si>
  <si>
    <t>中医（民族医）药专项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</si>
  <si>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</si>
  <si>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</si>
  <si>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</si>
  <si>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</si>
  <si>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</si>
  <si>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</si>
  <si>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</si>
  <si>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</si>
  <si>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</si>
  <si>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</si>
  <si>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</si>
  <si>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</si>
  <si>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</si>
  <si>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</si>
  <si>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</si>
  <si>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</si>
  <si>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</si>
  <si>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</si>
  <si>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</si>
  <si>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</si>
  <si>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</si>
  <si>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</si>
  <si>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</si>
  <si>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</si>
  <si>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</si>
  <si>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</si>
  <si>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</si>
  <si>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</si>
  <si>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</si>
  <si>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</si>
  <si>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</si>
  <si>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</si>
  <si>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</si>
  <si>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</si>
  <si>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</si>
  <si>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</si>
  <si>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</si>
  <si>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</si>
  <si>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</si>
  <si>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</si>
  <si>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</si>
  <si>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</si>
  <si>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</si>
  <si>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</si>
  <si>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</si>
  <si>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</si>
  <si>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</si>
  <si>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</si>
  <si>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</si>
  <si>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</si>
  <si>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</si>
  <si>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</si>
  <si>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</si>
  <si>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</si>
  <si>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</si>
  <si>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</si>
  <si>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</si>
  <si>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</si>
  <si>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</si>
  <si>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</si>
  <si>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</si>
  <si>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</si>
  <si>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</si>
  <si>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</si>
  <si>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</si>
  <si>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</si>
  <si>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</si>
  <si>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</si>
  <si>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</si>
  <si>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</si>
  <si>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</si>
  <si>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</si>
  <si>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助学金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</si>
  <si>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</si>
  <si>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</si>
  <si>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</si>
  <si>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</si>
  <si>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</si>
  <si>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</si>
  <si>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</si>
  <si>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</si>
  <si>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</si>
  <si>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</si>
  <si>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</si>
  <si>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</si>
  <si>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</si>
  <si>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</si>
  <si>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</si>
  <si>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</si>
  <si>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</si>
  <si>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</si>
  <si>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</si>
  <si>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</si>
  <si>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</si>
  <si>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</si>
  <si>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</si>
  <si>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</si>
  <si>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</si>
  <si>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</si>
  <si>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</si>
  <si>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</si>
  <si>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</si>
  <si>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</si>
  <si>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</si>
  <si>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</si>
  <si>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</si>
  <si>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</si>
  <si>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</si>
  <si>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</si>
  <si>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</si>
  <si>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</si>
  <si>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</si>
  <si>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</si>
  <si>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</si>
  <si>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</si>
  <si>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</si>
  <si>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</si>
  <si>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</si>
  <si>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</si>
  <si>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</si>
  <si>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</si>
  <si>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</si>
  <si>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</si>
  <si>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</si>
  <si>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</si>
  <si>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</si>
  <si>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</si>
  <si>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</si>
  <si>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</si>
  <si>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</si>
  <si>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</si>
  <si>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</si>
  <si>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</si>
  <si>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</si>
  <si>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</si>
  <si>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</si>
  <si>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</si>
  <si>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</si>
  <si>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</si>
  <si>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</si>
  <si>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</si>
  <si>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</si>
  <si>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</si>
  <si>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</si>
  <si>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</si>
  <si>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</si>
  <si>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</si>
  <si>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</si>
  <si>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</si>
  <si>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</si>
  <si>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</si>
  <si>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</si>
  <si>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</si>
  <si>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</si>
  <si>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</si>
  <si>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</si>
  <si>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</si>
  <si>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</si>
  <si>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</si>
  <si>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</si>
  <si>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</si>
  <si>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</si>
  <si>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</si>
  <si>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</si>
  <si>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</si>
  <si>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</si>
  <si>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</si>
  <si>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</si>
  <si>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</si>
  <si>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</si>
  <si>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 xml:space="preserve">  进修及培训</t>
  </si>
  <si>
    <t xml:space="preserve">    培训支出</t>
  </si>
  <si>
    <t>卫生健康支出</t>
  </si>
  <si>
    <t xml:space="preserve">  公共卫生</t>
  </si>
  <si>
    <t xml:space="preserve">    突发公共卫生事件应急处理</t>
  </si>
  <si>
    <t xml:space="preserve">  中医药</t>
  </si>
  <si>
    <t xml:space="preserve">    中医（民族医）药专项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</si>
  <si>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</si>
  <si>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</si>
  <si>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</si>
  <si>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</si>
  <si>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</si>
  <si>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</si>
  <si>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</si>
  <si>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</si>
  <si>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</si>
  <si>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</si>
  <si>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</si>
  <si>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</si>
  <si>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</si>
  <si>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</si>
  <si>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</si>
  <si>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</si>
  <si>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</si>
  <si>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</si>
  <si>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</si>
  <si>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03</t>
  </si>
  <si>
    <t xml:space="preserve">  咨询费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</si>
  <si>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</si>
  <si>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</si>
  <si>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</si>
  <si>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</si>
  <si>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</si>
  <si>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</si>
  <si>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</si>
  <si>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</si>
  <si>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</si>
  <si>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</si>
  <si>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</si>
  <si>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</si>
  <si>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</si>
  <si>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</si>
  <si>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</si>
  <si>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</si>
  <si>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其他商品和服务支出</t>
  </si>
  <si>
    <t>303</t>
  </si>
  <si>
    <t>表3-2</t>
  </si>
  <si>
    <t>一般公共预算项目支出预算表</t>
  </si>
  <si>
    <t>单位名称（项目）</t>
  </si>
  <si>
    <t xml:space="preserve">  设备购置经费</t>
  </si>
  <si>
    <t xml:space="preserve">  四川省中等职业学校示范（特色）专业建设</t>
  </si>
  <si>
    <t xml:space="preserve">  校区租赁</t>
  </si>
  <si>
    <t xml:space="preserve">  针灸学校新校区建设土地使用权购置</t>
  </si>
  <si>
    <t xml:space="preserve">  继续实施项目-新型冠状病毒感染肺炎疫情防控补助资金</t>
  </si>
  <si>
    <t xml:space="preserve">  医疗服务和保障能力提升（中医药事业传承与发展部分）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</si>
  <si>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</si>
  <si>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</si>
  <si>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</si>
  <si>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</si>
  <si>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</si>
  <si>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</si>
  <si>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</si>
  <si>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</si>
  <si>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单位无一般公共预算“三公”预算支出，此表无具体内容。</t>
  </si>
  <si>
    <t>表4</t>
  </si>
  <si>
    <t>政府性基金支出预算表</t>
  </si>
  <si>
    <t>本年政府性基金预算支出</t>
  </si>
  <si>
    <t>单位无政府性基金预算支出，此表无具体内容。</t>
  </si>
  <si>
    <t>表4-1</t>
  </si>
  <si>
    <t>政府性基金预算“三公”经费支出表</t>
  </si>
  <si>
    <t>单位无政府性基金预算“三公”预算支出，此表无具体内容。</t>
  </si>
  <si>
    <t>表5</t>
  </si>
  <si>
    <t>国有资本经营支出预算表</t>
  </si>
  <si>
    <t>本年国有资本经营预算支出</t>
  </si>
  <si>
    <t>单位无国有资本经营支出预算支出，此表无具体内容。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</si>
</sst>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8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177" fontId="0" fillId="0" borderId="0" applyFont="0" applyFill="0" applyBorder="0" applyAlignment="0" applyProtection="0"/>
    <xf numFmtId="0" fontId="10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17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0" fillId="5" borderId="0" applyNumberFormat="0" applyBorder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5" fillId="0" borderId="7" applyNumberFormat="0" applyFill="0" applyAlignment="0" applyProtection="0"/>
    <xf numFmtId="0" fontId="32" fillId="13" borderId="0" applyNumberFormat="0" applyBorder="0" applyAlignment="0" applyProtection="0"/>
    <xf numFmtId="0" fontId="41" fillId="14" borderId="8" applyNumberFormat="0" applyAlignment="0" applyProtection="0"/>
    <xf numFmtId="0" fontId="42" fillId="14" borderId="1" applyNumberFormat="0" applyAlignment="0" applyProtection="0"/>
    <xf numFmtId="0" fontId="43" fillId="15" borderId="9" applyNumberFormat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18" borderId="0" applyNumberFormat="0" applyBorder="0" applyAlignment="0" applyProtection="0"/>
    <xf numFmtId="0" fontId="10" fillId="11" borderId="0" applyNumberFormat="0" applyBorder="0" applyAlignment="0" applyProtection="0"/>
    <xf numFmtId="0" fontId="47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26" borderId="12" applyNumberFormat="0" applyAlignment="0" applyProtection="0"/>
    <xf numFmtId="0" fontId="10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18" fillId="0" borderId="13" applyNumberFormat="0" applyFill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3" borderId="14" applyNumberFormat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25" fillId="47" borderId="15" applyNumberFormat="0" applyAlignment="0" applyProtection="0"/>
    <xf numFmtId="0" fontId="25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1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6" borderId="12" applyNumberFormat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0" fillId="5" borderId="3" applyNumberFormat="0" applyFont="0" applyAlignment="0" applyProtection="0"/>
    <xf numFmtId="0" fontId="12" fillId="43" borderId="14" applyNumberFormat="0" applyAlignment="0" applyProtection="0"/>
    <xf numFmtId="0" fontId="19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43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1" fontId="2" fillId="0" borderId="3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0" fontId="2" fillId="0" borderId="33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4" fontId="2" fillId="0" borderId="31" xfId="0" applyNumberFormat="1" applyFont="1" applyFill="1" applyBorder="1" applyAlignment="1" applyProtection="1">
      <alignment vertical="center" wrapText="1"/>
      <protection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0" fontId="2" fillId="43" borderId="2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2" xfId="0" applyNumberFormat="1" applyFont="1" applyFill="1" applyBorder="1" applyAlignment="1" applyProtection="1">
      <alignment horizontal="center" vertical="center"/>
      <protection/>
    </xf>
    <xf numFmtId="0" fontId="2" fillId="43" borderId="24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27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" fontId="4" fillId="0" borderId="2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5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2" xfId="0" applyNumberFormat="1" applyFont="1" applyFill="1" applyBorder="1" applyAlignment="1" applyProtection="1">
      <alignment horizontal="center" vertical="center"/>
      <protection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43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3" xfId="0" applyNumberFormat="1" applyFont="1" applyFill="1" applyBorder="1" applyAlignment="1" applyProtection="1">
      <alignment vertical="center" wrapText="1"/>
      <protection/>
    </xf>
    <xf numFmtId="0" fontId="2" fillId="43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43" borderId="24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right" vertical="center" wrapText="1"/>
    </xf>
    <xf numFmtId="180" fontId="4" fillId="0" borderId="24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view="pageBreakPreview" zoomScale="60" workbookViewId="0" topLeftCell="A1">
      <selection activeCell="L39" sqref="L39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88"/>
      <c r="B1" s="88"/>
      <c r="C1" s="88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8"/>
      <c r="D3" s="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6" t="s">
        <v>7</v>
      </c>
    </row>
    <row r="6" spans="1:4" ht="19.5" customHeight="1">
      <c r="A6" s="112" t="s">
        <v>8</v>
      </c>
      <c r="B6" s="147">
        <v>3953.74</v>
      </c>
      <c r="C6" s="112" t="s">
        <v>9</v>
      </c>
      <c r="D6" s="147">
        <v>0</v>
      </c>
    </row>
    <row r="7" spans="1:4" ht="19.5" customHeight="1">
      <c r="A7" s="112" t="s">
        <v>10</v>
      </c>
      <c r="B7" s="99">
        <v>0</v>
      </c>
      <c r="C7" s="112" t="s">
        <v>11</v>
      </c>
      <c r="D7" s="147">
        <v>0</v>
      </c>
    </row>
    <row r="8" spans="1:4" ht="19.5" customHeight="1">
      <c r="A8" s="98" t="s">
        <v>12</v>
      </c>
      <c r="B8" s="147">
        <v>0</v>
      </c>
      <c r="C8" s="148" t="s">
        <v>13</v>
      </c>
      <c r="D8" s="147">
        <v>0</v>
      </c>
    </row>
    <row r="9" spans="1:4" ht="19.5" customHeight="1">
      <c r="A9" s="112" t="s">
        <v>14</v>
      </c>
      <c r="B9" s="139">
        <v>310</v>
      </c>
      <c r="C9" s="112" t="s">
        <v>15</v>
      </c>
      <c r="D9" s="147">
        <v>0</v>
      </c>
    </row>
    <row r="10" spans="1:4" ht="19.5" customHeight="1">
      <c r="A10" s="112" t="s">
        <v>16</v>
      </c>
      <c r="B10" s="147">
        <v>0</v>
      </c>
      <c r="C10" s="112" t="s">
        <v>17</v>
      </c>
      <c r="D10" s="147">
        <v>4747.41</v>
      </c>
    </row>
    <row r="11" spans="1:4" ht="19.5" customHeight="1">
      <c r="A11" s="112" t="s">
        <v>18</v>
      </c>
      <c r="B11" s="147">
        <v>22</v>
      </c>
      <c r="C11" s="112" t="s">
        <v>19</v>
      </c>
      <c r="D11" s="147">
        <v>0</v>
      </c>
    </row>
    <row r="12" spans="1:4" ht="19.5" customHeight="1">
      <c r="A12" s="112"/>
      <c r="B12" s="147"/>
      <c r="C12" s="112" t="s">
        <v>20</v>
      </c>
      <c r="D12" s="147">
        <v>0</v>
      </c>
    </row>
    <row r="13" spans="1:4" ht="19.5" customHeight="1">
      <c r="A13" s="106"/>
      <c r="B13" s="147"/>
      <c r="C13" s="112" t="s">
        <v>21</v>
      </c>
      <c r="D13" s="147">
        <v>0</v>
      </c>
    </row>
    <row r="14" spans="1:4" ht="19.5" customHeight="1">
      <c r="A14" s="106"/>
      <c r="B14" s="147"/>
      <c r="C14" s="112" t="s">
        <v>22</v>
      </c>
      <c r="D14" s="147">
        <v>0</v>
      </c>
    </row>
    <row r="15" spans="1:4" ht="19.5" customHeight="1">
      <c r="A15" s="106"/>
      <c r="B15" s="147"/>
      <c r="C15" s="112" t="s">
        <v>23</v>
      </c>
      <c r="D15" s="147">
        <v>117.09</v>
      </c>
    </row>
    <row r="16" spans="1:4" ht="19.5" customHeight="1">
      <c r="A16" s="106"/>
      <c r="B16" s="147"/>
      <c r="C16" s="112" t="s">
        <v>24</v>
      </c>
      <c r="D16" s="147">
        <v>0</v>
      </c>
    </row>
    <row r="17" spans="1:4" ht="19.5" customHeight="1">
      <c r="A17" s="106"/>
      <c r="B17" s="147"/>
      <c r="C17" s="112" t="s">
        <v>25</v>
      </c>
      <c r="D17" s="147">
        <v>0</v>
      </c>
    </row>
    <row r="18" spans="1:4" ht="19.5" customHeight="1">
      <c r="A18" s="106"/>
      <c r="B18" s="147"/>
      <c r="C18" s="112" t="s">
        <v>26</v>
      </c>
      <c r="D18" s="147">
        <v>0</v>
      </c>
    </row>
    <row r="19" spans="1:4" ht="19.5" customHeight="1">
      <c r="A19" s="106"/>
      <c r="B19" s="147"/>
      <c r="C19" s="112" t="s">
        <v>27</v>
      </c>
      <c r="D19" s="147">
        <v>0</v>
      </c>
    </row>
    <row r="20" spans="1:4" ht="19.5" customHeight="1">
      <c r="A20" s="106"/>
      <c r="B20" s="147"/>
      <c r="C20" s="112" t="s">
        <v>28</v>
      </c>
      <c r="D20" s="147">
        <v>0</v>
      </c>
    </row>
    <row r="21" spans="1:4" ht="19.5" customHeight="1">
      <c r="A21" s="106"/>
      <c r="B21" s="147"/>
      <c r="C21" s="112" t="s">
        <v>29</v>
      </c>
      <c r="D21" s="147">
        <v>0</v>
      </c>
    </row>
    <row r="22" spans="1:4" ht="19.5" customHeight="1">
      <c r="A22" s="106"/>
      <c r="B22" s="147"/>
      <c r="C22" s="112" t="s">
        <v>30</v>
      </c>
      <c r="D22" s="147">
        <v>0</v>
      </c>
    </row>
    <row r="23" spans="1:4" ht="19.5" customHeight="1">
      <c r="A23" s="106"/>
      <c r="B23" s="147"/>
      <c r="C23" s="112" t="s">
        <v>31</v>
      </c>
      <c r="D23" s="147">
        <v>0</v>
      </c>
    </row>
    <row r="24" spans="1:4" ht="19.5" customHeight="1">
      <c r="A24" s="106"/>
      <c r="B24" s="147"/>
      <c r="C24" s="112" t="s">
        <v>32</v>
      </c>
      <c r="D24" s="147">
        <v>0</v>
      </c>
    </row>
    <row r="25" spans="1:4" ht="19.5" customHeight="1">
      <c r="A25" s="106"/>
      <c r="B25" s="147"/>
      <c r="C25" s="112" t="s">
        <v>33</v>
      </c>
      <c r="D25" s="147">
        <v>0</v>
      </c>
    </row>
    <row r="26" spans="1:4" ht="19.5" customHeight="1">
      <c r="A26" s="112"/>
      <c r="B26" s="147"/>
      <c r="C26" s="112" t="s">
        <v>34</v>
      </c>
      <c r="D26" s="147">
        <v>0</v>
      </c>
    </row>
    <row r="27" spans="1:4" ht="19.5" customHeight="1">
      <c r="A27" s="112"/>
      <c r="B27" s="147"/>
      <c r="C27" s="112" t="s">
        <v>35</v>
      </c>
      <c r="D27" s="147">
        <v>0</v>
      </c>
    </row>
    <row r="28" spans="1:4" ht="19.5" customHeight="1">
      <c r="A28" s="112" t="s">
        <v>36</v>
      </c>
      <c r="B28" s="147"/>
      <c r="C28" s="112" t="s">
        <v>37</v>
      </c>
      <c r="D28" s="147">
        <v>0</v>
      </c>
    </row>
    <row r="29" spans="1:4" ht="19.5" customHeight="1">
      <c r="A29" s="112"/>
      <c r="B29" s="147"/>
      <c r="C29" s="112" t="s">
        <v>38</v>
      </c>
      <c r="D29" s="147">
        <v>0</v>
      </c>
    </row>
    <row r="30" spans="1:4" ht="19.5" customHeight="1">
      <c r="A30" s="116"/>
      <c r="B30" s="149"/>
      <c r="C30" s="116" t="s">
        <v>39</v>
      </c>
      <c r="D30" s="149">
        <v>0</v>
      </c>
    </row>
    <row r="31" spans="1:4" ht="19.5" customHeight="1">
      <c r="A31" s="120"/>
      <c r="B31" s="102"/>
      <c r="C31" s="120" t="s">
        <v>40</v>
      </c>
      <c r="D31" s="102">
        <v>0</v>
      </c>
    </row>
    <row r="32" spans="1:4" ht="19.5" customHeight="1">
      <c r="A32" s="120"/>
      <c r="B32" s="102"/>
      <c r="C32" s="120" t="s">
        <v>41</v>
      </c>
      <c r="D32" s="102">
        <v>0</v>
      </c>
    </row>
    <row r="33" spans="1:4" ht="19.5" customHeight="1">
      <c r="A33" s="120"/>
      <c r="B33" s="102"/>
      <c r="C33" s="120" t="s">
        <v>42</v>
      </c>
      <c r="D33" s="102">
        <v>0</v>
      </c>
    </row>
    <row r="34" spans="1:4" ht="19.5" customHeight="1">
      <c r="A34" s="120"/>
      <c r="B34" s="102"/>
      <c r="C34" s="120" t="s">
        <v>43</v>
      </c>
      <c r="D34" s="102">
        <v>0</v>
      </c>
    </row>
    <row r="35" spans="1:4" ht="19.5" customHeight="1">
      <c r="A35" s="120"/>
      <c r="B35" s="102"/>
      <c r="C35" s="120" t="s">
        <v>44</v>
      </c>
      <c r="D35" s="102">
        <v>0</v>
      </c>
    </row>
    <row r="36" spans="1:4" ht="19.5" customHeight="1">
      <c r="A36" s="120"/>
      <c r="B36" s="102"/>
      <c r="C36" s="120"/>
      <c r="D36" s="123"/>
    </row>
    <row r="37" spans="1:4" ht="19.5" customHeight="1">
      <c r="A37" s="122" t="s">
        <v>45</v>
      </c>
      <c r="B37" s="123">
        <f>SUM(B6:B34)</f>
        <v>4285.74</v>
      </c>
      <c r="C37" s="122" t="s">
        <v>46</v>
      </c>
      <c r="D37" s="123">
        <f>SUM(D6:D35)</f>
        <v>4864.5</v>
      </c>
    </row>
    <row r="38" spans="1:4" ht="19.5" customHeight="1">
      <c r="A38" s="120" t="s">
        <v>47</v>
      </c>
      <c r="B38" s="102">
        <v>0</v>
      </c>
      <c r="C38" s="120" t="s">
        <v>48</v>
      </c>
      <c r="D38" s="102">
        <v>0</v>
      </c>
    </row>
    <row r="39" spans="1:4" ht="19.5" customHeight="1">
      <c r="A39" s="120" t="s">
        <v>49</v>
      </c>
      <c r="B39" s="102">
        <v>578.76</v>
      </c>
      <c r="C39" s="120" t="s">
        <v>50</v>
      </c>
      <c r="D39" s="102">
        <v>0</v>
      </c>
    </row>
    <row r="40" spans="1:4" ht="19.5" customHeight="1">
      <c r="A40" s="120"/>
      <c r="B40" s="102"/>
      <c r="C40" s="120" t="s">
        <v>51</v>
      </c>
      <c r="D40" s="102">
        <v>0</v>
      </c>
    </row>
    <row r="41" spans="1:4" ht="19.5" customHeight="1">
      <c r="A41" s="150"/>
      <c r="B41" s="151"/>
      <c r="C41" s="150"/>
      <c r="D41" s="152"/>
    </row>
    <row r="42" spans="1:4" ht="19.5" customHeight="1">
      <c r="A42" s="153" t="s">
        <v>52</v>
      </c>
      <c r="B42" s="154">
        <f>SUM(B37:B39)</f>
        <v>4864.5</v>
      </c>
      <c r="C42" s="153" t="s">
        <v>53</v>
      </c>
      <c r="D42" s="155">
        <f>SUM(D37,D38,D40)</f>
        <v>4864.5</v>
      </c>
    </row>
    <row r="43" spans="1:4" ht="20.25" customHeight="1">
      <c r="A43" s="156"/>
      <c r="B43" s="157"/>
      <c r="C43" s="158"/>
      <c r="D43" s="88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2"/>
  <headerFooter alignWithMargins="0">
    <oddFooter>&amp;C第 &amp;P 页,共 &amp;N 页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80" zoomScaleSheetLayoutView="80" workbookViewId="0" topLeftCell="A1">
      <selection activeCell="A17" sqref="A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328</v>
      </c>
    </row>
    <row r="2" spans="1:8" ht="19.5" customHeight="1">
      <c r="A2" s="4" t="s">
        <v>329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330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100</v>
      </c>
      <c r="F5" s="16" t="s">
        <v>57</v>
      </c>
      <c r="G5" s="16" t="s">
        <v>96</v>
      </c>
      <c r="H5" s="13" t="s">
        <v>97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4.25">
      <c r="A17" s="27" t="s">
        <v>331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80" zoomScaleSheetLayoutView="80" workbookViewId="0" topLeftCell="A1">
      <selection activeCell="D28" sqref="D28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332</v>
      </c>
    </row>
    <row r="2" spans="1:8" ht="25.5" customHeight="1">
      <c r="A2" s="4" t="s">
        <v>333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</v>
      </c>
      <c r="B3" s="6"/>
      <c r="C3" s="6"/>
      <c r="D3" s="6"/>
      <c r="E3" s="6"/>
      <c r="F3" s="30"/>
      <c r="G3" s="30"/>
      <c r="H3" s="8" t="s">
        <v>3</v>
      </c>
    </row>
    <row r="4" spans="1:8" ht="19.5" customHeight="1">
      <c r="A4" s="31" t="s">
        <v>321</v>
      </c>
      <c r="B4" s="31" t="s">
        <v>322</v>
      </c>
      <c r="C4" s="13" t="s">
        <v>323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57</v>
      </c>
      <c r="D5" s="15" t="s">
        <v>202</v>
      </c>
      <c r="E5" s="33" t="s">
        <v>324</v>
      </c>
      <c r="F5" s="34"/>
      <c r="G5" s="34"/>
      <c r="H5" s="35" t="s">
        <v>207</v>
      </c>
    </row>
    <row r="6" spans="1:8" ht="33.75" customHeight="1">
      <c r="A6" s="21"/>
      <c r="B6" s="21"/>
      <c r="C6" s="36"/>
      <c r="D6" s="22"/>
      <c r="E6" s="37" t="s">
        <v>72</v>
      </c>
      <c r="F6" s="38" t="s">
        <v>325</v>
      </c>
      <c r="G6" s="39" t="s">
        <v>326</v>
      </c>
      <c r="H6" s="40"/>
    </row>
    <row r="7" spans="1:8" ht="19.5" customHeight="1">
      <c r="A7" s="24" t="s">
        <v>36</v>
      </c>
      <c r="B7" s="41" t="s">
        <v>36</v>
      </c>
      <c r="C7" s="26">
        <f aca="true" t="shared" si="0" ref="C7:C16">SUM(D7,F7:H7)</f>
        <v>0</v>
      </c>
      <c r="D7" s="42" t="s">
        <v>36</v>
      </c>
      <c r="E7" s="42">
        <f aca="true" t="shared" si="1" ref="E7:E16">SUM(F7:G7)</f>
        <v>0</v>
      </c>
      <c r="F7" s="42" t="s">
        <v>36</v>
      </c>
      <c r="G7" s="25" t="s">
        <v>36</v>
      </c>
      <c r="H7" s="43" t="s">
        <v>36</v>
      </c>
    </row>
    <row r="8" spans="1:8" ht="19.5" customHeight="1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spans="1:8" ht="19.5" customHeight="1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spans="1:8" ht="19.5" customHeight="1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spans="1:8" ht="19.5" customHeight="1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spans="1:8" ht="19.5" customHeight="1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3" spans="1:8" ht="19.5" customHeight="1">
      <c r="A13" s="24" t="s">
        <v>36</v>
      </c>
      <c r="B13" s="41" t="s">
        <v>36</v>
      </c>
      <c r="C13" s="26">
        <f t="shared" si="0"/>
        <v>0</v>
      </c>
      <c r="D13" s="42" t="s">
        <v>36</v>
      </c>
      <c r="E13" s="42">
        <f t="shared" si="1"/>
        <v>0</v>
      </c>
      <c r="F13" s="42" t="s">
        <v>36</v>
      </c>
      <c r="G13" s="25" t="s">
        <v>36</v>
      </c>
      <c r="H13" s="43" t="s">
        <v>36</v>
      </c>
    </row>
    <row r="14" spans="1:8" ht="19.5" customHeight="1">
      <c r="A14" s="24" t="s">
        <v>36</v>
      </c>
      <c r="B14" s="41" t="s">
        <v>36</v>
      </c>
      <c r="C14" s="26">
        <f t="shared" si="0"/>
        <v>0</v>
      </c>
      <c r="D14" s="42" t="s">
        <v>36</v>
      </c>
      <c r="E14" s="42">
        <f t="shared" si="1"/>
        <v>0</v>
      </c>
      <c r="F14" s="42" t="s">
        <v>36</v>
      </c>
      <c r="G14" s="25" t="s">
        <v>36</v>
      </c>
      <c r="H14" s="43" t="s">
        <v>36</v>
      </c>
    </row>
    <row r="15" spans="1:8" ht="19.5" customHeight="1">
      <c r="A15" s="24" t="s">
        <v>36</v>
      </c>
      <c r="B15" s="41" t="s">
        <v>36</v>
      </c>
      <c r="C15" s="26">
        <f t="shared" si="0"/>
        <v>0</v>
      </c>
      <c r="D15" s="42" t="s">
        <v>36</v>
      </c>
      <c r="E15" s="42">
        <f t="shared" si="1"/>
        <v>0</v>
      </c>
      <c r="F15" s="42" t="s">
        <v>36</v>
      </c>
      <c r="G15" s="25" t="s">
        <v>36</v>
      </c>
      <c r="H15" s="43" t="s">
        <v>36</v>
      </c>
    </row>
    <row r="16" spans="1:8" ht="19.5" customHeight="1">
      <c r="A16" s="24" t="s">
        <v>36</v>
      </c>
      <c r="B16" s="41" t="s">
        <v>36</v>
      </c>
      <c r="C16" s="26">
        <f t="shared" si="0"/>
        <v>0</v>
      </c>
      <c r="D16" s="42" t="s">
        <v>36</v>
      </c>
      <c r="E16" s="42">
        <f t="shared" si="1"/>
        <v>0</v>
      </c>
      <c r="F16" s="42" t="s">
        <v>36</v>
      </c>
      <c r="G16" s="25" t="s">
        <v>36</v>
      </c>
      <c r="H16" s="43" t="s">
        <v>36</v>
      </c>
    </row>
    <row r="17" ht="14.25">
      <c r="A17" s="27" t="s">
        <v>334</v>
      </c>
    </row>
  </sheetData>
  <sheetProtection/>
  <mergeCells count="8">
    <mergeCell ref="A2:H2"/>
    <mergeCell ref="A3:E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60" workbookViewId="0" topLeftCell="B1">
      <selection activeCell="E36" sqref="E36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335</v>
      </c>
    </row>
    <row r="2" spans="1:8" ht="19.5" customHeight="1">
      <c r="A2" s="4" t="s">
        <v>336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 t="s">
        <v>2</v>
      </c>
      <c r="C3" s="6"/>
      <c r="D3" s="6"/>
      <c r="E3" s="6"/>
      <c r="F3" s="6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337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100</v>
      </c>
      <c r="F5" s="16" t="s">
        <v>57</v>
      </c>
      <c r="G5" s="16" t="s">
        <v>96</v>
      </c>
      <c r="H5" s="13" t="s">
        <v>97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4.25">
      <c r="B17" s="27" t="s">
        <v>338</v>
      </c>
    </row>
  </sheetData>
  <sheetProtection/>
  <mergeCells count="10">
    <mergeCell ref="A2:H2"/>
    <mergeCell ref="B3:F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view="pageBreakPreview" zoomScale="6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5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49"/>
      <c r="C3" s="49"/>
      <c r="D3" s="49"/>
      <c r="E3" s="49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3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5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40" t="s">
        <v>63</v>
      </c>
      <c r="N4" s="73" t="s">
        <v>64</v>
      </c>
      <c r="O4" s="74"/>
      <c r="P4" s="74"/>
      <c r="Q4" s="74"/>
      <c r="R4" s="75"/>
      <c r="S4" s="55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7" t="s">
        <v>68</v>
      </c>
      <c r="E5" s="15" t="s">
        <v>69</v>
      </c>
      <c r="F5" s="16"/>
      <c r="G5" s="13"/>
      <c r="H5" s="16"/>
      <c r="I5" s="16"/>
      <c r="J5" s="16"/>
      <c r="K5" s="141" t="s">
        <v>70</v>
      </c>
      <c r="L5" s="16" t="s">
        <v>71</v>
      </c>
      <c r="M5" s="142"/>
      <c r="N5" s="69" t="s">
        <v>72</v>
      </c>
      <c r="O5" s="69" t="s">
        <v>73</v>
      </c>
      <c r="P5" s="69" t="s">
        <v>74</v>
      </c>
      <c r="Q5" s="69" t="s">
        <v>75</v>
      </c>
      <c r="R5" s="69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43"/>
      <c r="L6" s="22"/>
      <c r="M6" s="144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2">
        <v>4864.5</v>
      </c>
      <c r="G7" s="42">
        <v>578.76</v>
      </c>
      <c r="H7" s="42">
        <v>3953.74</v>
      </c>
      <c r="I7" s="42">
        <v>0</v>
      </c>
      <c r="J7" s="25">
        <v>0</v>
      </c>
      <c r="K7" s="26">
        <v>310</v>
      </c>
      <c r="L7" s="42">
        <v>310</v>
      </c>
      <c r="M7" s="25">
        <v>0</v>
      </c>
      <c r="N7" s="26">
        <f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22</v>
      </c>
      <c r="T7" s="25">
        <v>0</v>
      </c>
    </row>
    <row r="8" spans="1:20" ht="19.5" customHeight="1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2">
        <v>4733.21</v>
      </c>
      <c r="G8" s="42">
        <v>471.53</v>
      </c>
      <c r="H8" s="42">
        <v>3929.68</v>
      </c>
      <c r="I8" s="42">
        <v>0</v>
      </c>
      <c r="J8" s="25">
        <v>0</v>
      </c>
      <c r="K8" s="26">
        <v>310</v>
      </c>
      <c r="L8" s="42">
        <v>310</v>
      </c>
      <c r="M8" s="25">
        <v>0</v>
      </c>
      <c r="N8" s="26">
        <f>SUM(O8:R8)</f>
        <v>0</v>
      </c>
      <c r="O8" s="42">
        <v>0</v>
      </c>
      <c r="P8" s="42">
        <v>0</v>
      </c>
      <c r="Q8" s="42">
        <v>0</v>
      </c>
      <c r="R8" s="25">
        <v>0</v>
      </c>
      <c r="S8" s="26">
        <v>22</v>
      </c>
      <c r="T8" s="25">
        <v>0</v>
      </c>
    </row>
    <row r="9" spans="1:20" ht="19.5" customHeight="1">
      <c r="A9" s="24" t="s">
        <v>80</v>
      </c>
      <c r="B9" s="24" t="s">
        <v>85</v>
      </c>
      <c r="C9" s="24" t="s">
        <v>81</v>
      </c>
      <c r="D9" s="24" t="s">
        <v>83</v>
      </c>
      <c r="E9" s="24" t="s">
        <v>86</v>
      </c>
      <c r="F9" s="42">
        <v>14.2</v>
      </c>
      <c r="G9" s="42">
        <v>0</v>
      </c>
      <c r="H9" s="42">
        <v>14.2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>SUM(O9:R9)</f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89</v>
      </c>
      <c r="D10" s="24" t="s">
        <v>83</v>
      </c>
      <c r="E10" s="24" t="s">
        <v>90</v>
      </c>
      <c r="F10" s="42">
        <v>6.86</v>
      </c>
      <c r="G10" s="42">
        <v>0</v>
      </c>
      <c r="H10" s="42">
        <v>6.86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>SUM(O10:R10)</f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91</v>
      </c>
      <c r="C11" s="24" t="s">
        <v>92</v>
      </c>
      <c r="D11" s="24" t="s">
        <v>83</v>
      </c>
      <c r="E11" s="24" t="s">
        <v>93</v>
      </c>
      <c r="F11" s="42">
        <v>110.23</v>
      </c>
      <c r="G11" s="42">
        <v>107.23</v>
      </c>
      <c r="H11" s="42">
        <v>3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>SUM(O11:R11)</f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view="pageBreakPreview" zoomScale="6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28"/>
      <c r="B1" s="125"/>
      <c r="C1" s="125"/>
      <c r="D1" s="125"/>
      <c r="E1" s="125"/>
      <c r="F1" s="125"/>
      <c r="G1" s="125"/>
      <c r="H1" s="125"/>
      <c r="I1" s="125"/>
      <c r="J1" s="138" t="s">
        <v>94</v>
      </c>
    </row>
    <row r="2" spans="1:10" ht="19.5" customHeight="1">
      <c r="A2" s="4" t="s">
        <v>95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6"/>
      <c r="G3" s="126"/>
      <c r="H3" s="126"/>
      <c r="I3" s="126"/>
      <c r="J3" s="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7" t="s">
        <v>57</v>
      </c>
      <c r="G4" s="128" t="s">
        <v>96</v>
      </c>
      <c r="H4" s="129" t="s">
        <v>97</v>
      </c>
      <c r="I4" s="129" t="s">
        <v>98</v>
      </c>
      <c r="J4" s="134" t="s">
        <v>99</v>
      </c>
    </row>
    <row r="5" spans="1:10" ht="19.5" customHeight="1">
      <c r="A5" s="91" t="s">
        <v>67</v>
      </c>
      <c r="B5" s="93"/>
      <c r="C5" s="92"/>
      <c r="D5" s="130" t="s">
        <v>68</v>
      </c>
      <c r="E5" s="131" t="s">
        <v>100</v>
      </c>
      <c r="F5" s="128"/>
      <c r="G5" s="128"/>
      <c r="H5" s="129"/>
      <c r="I5" s="129"/>
      <c r="J5" s="134"/>
    </row>
    <row r="6" spans="1:10" ht="15" customHeight="1">
      <c r="A6" s="132" t="s">
        <v>77</v>
      </c>
      <c r="B6" s="132" t="s">
        <v>78</v>
      </c>
      <c r="C6" s="133" t="s">
        <v>79</v>
      </c>
      <c r="D6" s="134"/>
      <c r="E6" s="135"/>
      <c r="F6" s="128"/>
      <c r="G6" s="128"/>
      <c r="H6" s="129"/>
      <c r="I6" s="129"/>
      <c r="J6" s="134"/>
    </row>
    <row r="7" spans="1:10" ht="19.5" customHeight="1">
      <c r="A7" s="136" t="s">
        <v>36</v>
      </c>
      <c r="B7" s="136" t="s">
        <v>36</v>
      </c>
      <c r="C7" s="136" t="s">
        <v>36</v>
      </c>
      <c r="D7" s="137" t="s">
        <v>36</v>
      </c>
      <c r="E7" s="137" t="s">
        <v>57</v>
      </c>
      <c r="F7" s="113">
        <f>SUM(G7:J7)</f>
        <v>4864.5</v>
      </c>
      <c r="G7" s="113">
        <v>2755.88</v>
      </c>
      <c r="H7" s="113">
        <v>2108.62</v>
      </c>
      <c r="I7" s="113">
        <v>0</v>
      </c>
      <c r="J7" s="139">
        <v>0</v>
      </c>
    </row>
    <row r="8" spans="1:10" ht="19.5" customHeight="1">
      <c r="A8" s="136" t="s">
        <v>80</v>
      </c>
      <c r="B8" s="136" t="s">
        <v>81</v>
      </c>
      <c r="C8" s="136" t="s">
        <v>82</v>
      </c>
      <c r="D8" s="137" t="s">
        <v>83</v>
      </c>
      <c r="E8" s="137" t="s">
        <v>84</v>
      </c>
      <c r="F8" s="113">
        <f>SUM(G8:J8)</f>
        <v>4733.21</v>
      </c>
      <c r="G8" s="113">
        <v>2741.68</v>
      </c>
      <c r="H8" s="113">
        <v>1991.53</v>
      </c>
      <c r="I8" s="113">
        <v>0</v>
      </c>
      <c r="J8" s="139">
        <v>0</v>
      </c>
    </row>
    <row r="9" spans="1:10" ht="19.5" customHeight="1">
      <c r="A9" s="136" t="s">
        <v>80</v>
      </c>
      <c r="B9" s="136" t="s">
        <v>85</v>
      </c>
      <c r="C9" s="136" t="s">
        <v>81</v>
      </c>
      <c r="D9" s="137" t="s">
        <v>83</v>
      </c>
      <c r="E9" s="137" t="s">
        <v>86</v>
      </c>
      <c r="F9" s="113">
        <f>SUM(G9:J9)</f>
        <v>14.2</v>
      </c>
      <c r="G9" s="113">
        <v>14.2</v>
      </c>
      <c r="H9" s="113">
        <v>0</v>
      </c>
      <c r="I9" s="113">
        <v>0</v>
      </c>
      <c r="J9" s="139">
        <v>0</v>
      </c>
    </row>
    <row r="10" spans="1:10" ht="19.5" customHeight="1">
      <c r="A10" s="136" t="s">
        <v>87</v>
      </c>
      <c r="B10" s="136" t="s">
        <v>88</v>
      </c>
      <c r="C10" s="136" t="s">
        <v>89</v>
      </c>
      <c r="D10" s="137" t="s">
        <v>83</v>
      </c>
      <c r="E10" s="137" t="s">
        <v>90</v>
      </c>
      <c r="F10" s="113">
        <f>SUM(G10:J10)</f>
        <v>6.86</v>
      </c>
      <c r="G10" s="113">
        <v>0</v>
      </c>
      <c r="H10" s="113">
        <v>6.86</v>
      </c>
      <c r="I10" s="113">
        <v>0</v>
      </c>
      <c r="J10" s="139">
        <v>0</v>
      </c>
    </row>
    <row r="11" spans="1:10" ht="19.5" customHeight="1">
      <c r="A11" s="136" t="s">
        <v>87</v>
      </c>
      <c r="B11" s="136" t="s">
        <v>91</v>
      </c>
      <c r="C11" s="136" t="s">
        <v>92</v>
      </c>
      <c r="D11" s="137" t="s">
        <v>83</v>
      </c>
      <c r="E11" s="137" t="s">
        <v>93</v>
      </c>
      <c r="F11" s="113">
        <f>SUM(G11:J11)</f>
        <v>110.23</v>
      </c>
      <c r="G11" s="113">
        <v>0</v>
      </c>
      <c r="H11" s="113">
        <v>110.23</v>
      </c>
      <c r="I11" s="113">
        <v>0</v>
      </c>
      <c r="J11" s="13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view="pageBreakPreview" zoomScale="60" workbookViewId="0" topLeftCell="A25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101</v>
      </c>
    </row>
    <row r="2" spans="1:8" ht="20.25" customHeight="1">
      <c r="A2" s="4" t="s">
        <v>102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8"/>
      <c r="D3" s="28"/>
      <c r="E3" s="28"/>
      <c r="F3" s="28"/>
      <c r="G3" s="28"/>
      <c r="H3" s="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103</v>
      </c>
      <c r="F5" s="96" t="s">
        <v>104</v>
      </c>
      <c r="G5" s="97" t="s">
        <v>105</v>
      </c>
      <c r="H5" s="96" t="s">
        <v>106</v>
      </c>
    </row>
    <row r="6" spans="1:8" ht="24" customHeight="1">
      <c r="A6" s="98" t="s">
        <v>107</v>
      </c>
      <c r="B6" s="99">
        <f>SUM(B7:B9)</f>
        <v>3953.74</v>
      </c>
      <c r="C6" s="100" t="s">
        <v>108</v>
      </c>
      <c r="D6" s="99">
        <f aca="true" t="shared" si="0" ref="D6:D36">SUM(E6:H6)</f>
        <v>4202.5</v>
      </c>
      <c r="E6" s="101">
        <f>SUM(E7:E36)</f>
        <v>4202.5</v>
      </c>
      <c r="F6" s="102">
        <f>SUM(F7:F36)</f>
        <v>0</v>
      </c>
      <c r="G6" s="102">
        <f>SUM(G7:G36)</f>
        <v>0</v>
      </c>
      <c r="H6" s="102">
        <f>SUM(H7:H36)</f>
        <v>0</v>
      </c>
    </row>
    <row r="7" spans="1:8" ht="24" customHeight="1">
      <c r="A7" s="98" t="s">
        <v>109</v>
      </c>
      <c r="B7" s="99">
        <v>3953.74</v>
      </c>
      <c r="C7" s="100" t="s">
        <v>110</v>
      </c>
      <c r="D7" s="99">
        <f t="shared" si="0"/>
        <v>0</v>
      </c>
      <c r="E7" s="103">
        <v>0</v>
      </c>
      <c r="F7" s="104">
        <v>0</v>
      </c>
      <c r="G7" s="104">
        <v>0</v>
      </c>
      <c r="H7" s="105">
        <v>0</v>
      </c>
    </row>
    <row r="8" spans="1:8" ht="24" customHeight="1">
      <c r="A8" s="98" t="s">
        <v>111</v>
      </c>
      <c r="B8" s="99">
        <v>0</v>
      </c>
      <c r="C8" s="100" t="s">
        <v>112</v>
      </c>
      <c r="D8" s="99">
        <f t="shared" si="0"/>
        <v>0</v>
      </c>
      <c r="E8" s="103">
        <v>0</v>
      </c>
      <c r="F8" s="103">
        <v>0</v>
      </c>
      <c r="G8" s="103">
        <v>0</v>
      </c>
      <c r="H8" s="99">
        <v>0</v>
      </c>
    </row>
    <row r="9" spans="1:8" ht="24" customHeight="1">
      <c r="A9" s="98" t="s">
        <v>113</v>
      </c>
      <c r="B9" s="99">
        <v>0</v>
      </c>
      <c r="C9" s="100" t="s">
        <v>114</v>
      </c>
      <c r="D9" s="99">
        <f t="shared" si="0"/>
        <v>0</v>
      </c>
      <c r="E9" s="103">
        <v>0</v>
      </c>
      <c r="F9" s="103">
        <v>0</v>
      </c>
      <c r="G9" s="103">
        <v>0</v>
      </c>
      <c r="H9" s="99">
        <v>0</v>
      </c>
    </row>
    <row r="10" spans="1:8" ht="24" customHeight="1">
      <c r="A10" s="98" t="s">
        <v>115</v>
      </c>
      <c r="B10" s="99">
        <f>SUM(B11:B14)</f>
        <v>248.76</v>
      </c>
      <c r="C10" s="100" t="s">
        <v>116</v>
      </c>
      <c r="D10" s="99">
        <f t="shared" si="0"/>
        <v>0</v>
      </c>
      <c r="E10" s="103">
        <v>0</v>
      </c>
      <c r="F10" s="103">
        <v>0</v>
      </c>
      <c r="G10" s="103">
        <v>0</v>
      </c>
      <c r="H10" s="99">
        <v>0</v>
      </c>
    </row>
    <row r="11" spans="1:8" ht="24" customHeight="1">
      <c r="A11" s="98" t="s">
        <v>109</v>
      </c>
      <c r="B11" s="99">
        <v>248.76</v>
      </c>
      <c r="C11" s="100" t="s">
        <v>117</v>
      </c>
      <c r="D11" s="99">
        <f t="shared" si="0"/>
        <v>4085.41</v>
      </c>
      <c r="E11" s="103">
        <v>4085.41</v>
      </c>
      <c r="F11" s="103">
        <v>0</v>
      </c>
      <c r="G11" s="103">
        <v>0</v>
      </c>
      <c r="H11" s="99">
        <v>0</v>
      </c>
    </row>
    <row r="12" spans="1:8" ht="24" customHeight="1">
      <c r="A12" s="98" t="s">
        <v>111</v>
      </c>
      <c r="B12" s="99">
        <v>0</v>
      </c>
      <c r="C12" s="100" t="s">
        <v>118</v>
      </c>
      <c r="D12" s="99">
        <f t="shared" si="0"/>
        <v>0</v>
      </c>
      <c r="E12" s="103">
        <v>0</v>
      </c>
      <c r="F12" s="103">
        <v>0</v>
      </c>
      <c r="G12" s="103">
        <v>0</v>
      </c>
      <c r="H12" s="99">
        <v>0</v>
      </c>
    </row>
    <row r="13" spans="1:8" ht="24" customHeight="1">
      <c r="A13" s="98" t="s">
        <v>113</v>
      </c>
      <c r="B13" s="99">
        <v>0</v>
      </c>
      <c r="C13" s="100" t="s">
        <v>119</v>
      </c>
      <c r="D13" s="99">
        <f t="shared" si="0"/>
        <v>0</v>
      </c>
      <c r="E13" s="103">
        <v>0</v>
      </c>
      <c r="F13" s="103">
        <v>0</v>
      </c>
      <c r="G13" s="103">
        <v>0</v>
      </c>
      <c r="H13" s="99">
        <v>0</v>
      </c>
    </row>
    <row r="14" spans="1:8" ht="24" customHeight="1">
      <c r="A14" s="98" t="s">
        <v>120</v>
      </c>
      <c r="B14" s="99">
        <v>0</v>
      </c>
      <c r="C14" s="100" t="s">
        <v>121</v>
      </c>
      <c r="D14" s="99">
        <f t="shared" si="0"/>
        <v>0</v>
      </c>
      <c r="E14" s="103">
        <v>0</v>
      </c>
      <c r="F14" s="103">
        <v>0</v>
      </c>
      <c r="G14" s="103">
        <v>0</v>
      </c>
      <c r="H14" s="99">
        <v>0</v>
      </c>
    </row>
    <row r="15" spans="1:8" ht="24" customHeight="1">
      <c r="A15" s="106"/>
      <c r="B15" s="99"/>
      <c r="C15" s="107" t="s">
        <v>122</v>
      </c>
      <c r="D15" s="99">
        <f t="shared" si="0"/>
        <v>0</v>
      </c>
      <c r="E15" s="103">
        <v>0</v>
      </c>
      <c r="F15" s="103">
        <v>0</v>
      </c>
      <c r="G15" s="103">
        <v>0</v>
      </c>
      <c r="H15" s="99">
        <v>0</v>
      </c>
    </row>
    <row r="16" spans="1:8" ht="24" customHeight="1">
      <c r="A16" s="106"/>
      <c r="B16" s="99"/>
      <c r="C16" s="107" t="s">
        <v>123</v>
      </c>
      <c r="D16" s="99">
        <f t="shared" si="0"/>
        <v>117.09</v>
      </c>
      <c r="E16" s="103">
        <v>117.09</v>
      </c>
      <c r="F16" s="103">
        <v>0</v>
      </c>
      <c r="G16" s="103">
        <v>0</v>
      </c>
      <c r="H16" s="99">
        <v>0</v>
      </c>
    </row>
    <row r="17" spans="1:8" ht="24" customHeight="1">
      <c r="A17" s="106"/>
      <c r="B17" s="99"/>
      <c r="C17" s="107" t="s">
        <v>124</v>
      </c>
      <c r="D17" s="99">
        <f t="shared" si="0"/>
        <v>0</v>
      </c>
      <c r="E17" s="103">
        <v>0</v>
      </c>
      <c r="F17" s="103">
        <v>0</v>
      </c>
      <c r="G17" s="103">
        <v>0</v>
      </c>
      <c r="H17" s="99">
        <v>0</v>
      </c>
    </row>
    <row r="18" spans="1:8" ht="24" customHeight="1">
      <c r="A18" s="106"/>
      <c r="B18" s="99"/>
      <c r="C18" s="107" t="s">
        <v>125</v>
      </c>
      <c r="D18" s="99">
        <f t="shared" si="0"/>
        <v>0</v>
      </c>
      <c r="E18" s="103">
        <v>0</v>
      </c>
      <c r="F18" s="103">
        <v>0</v>
      </c>
      <c r="G18" s="103">
        <v>0</v>
      </c>
      <c r="H18" s="99">
        <v>0</v>
      </c>
    </row>
    <row r="19" spans="1:8" ht="24" customHeight="1">
      <c r="A19" s="106"/>
      <c r="B19" s="99"/>
      <c r="C19" s="107" t="s">
        <v>126</v>
      </c>
      <c r="D19" s="99">
        <f t="shared" si="0"/>
        <v>0</v>
      </c>
      <c r="E19" s="103">
        <v>0</v>
      </c>
      <c r="F19" s="103">
        <v>0</v>
      </c>
      <c r="G19" s="103">
        <v>0</v>
      </c>
      <c r="H19" s="99">
        <v>0</v>
      </c>
    </row>
    <row r="20" spans="1:8" ht="24" customHeight="1">
      <c r="A20" s="106"/>
      <c r="B20" s="99"/>
      <c r="C20" s="107" t="s">
        <v>127</v>
      </c>
      <c r="D20" s="99">
        <f t="shared" si="0"/>
        <v>0</v>
      </c>
      <c r="E20" s="103">
        <v>0</v>
      </c>
      <c r="F20" s="103">
        <v>0</v>
      </c>
      <c r="G20" s="103">
        <v>0</v>
      </c>
      <c r="H20" s="99">
        <v>0</v>
      </c>
    </row>
    <row r="21" spans="1:8" ht="24" customHeight="1">
      <c r="A21" s="106"/>
      <c r="B21" s="99"/>
      <c r="C21" s="107" t="s">
        <v>128</v>
      </c>
      <c r="D21" s="99">
        <f t="shared" si="0"/>
        <v>0</v>
      </c>
      <c r="E21" s="103">
        <v>0</v>
      </c>
      <c r="F21" s="103">
        <v>0</v>
      </c>
      <c r="G21" s="103">
        <v>0</v>
      </c>
      <c r="H21" s="99">
        <v>0</v>
      </c>
    </row>
    <row r="22" spans="1:8" ht="24" customHeight="1">
      <c r="A22" s="106"/>
      <c r="B22" s="99"/>
      <c r="C22" s="107" t="s">
        <v>129</v>
      </c>
      <c r="D22" s="99">
        <f t="shared" si="0"/>
        <v>0</v>
      </c>
      <c r="E22" s="103">
        <v>0</v>
      </c>
      <c r="F22" s="103">
        <v>0</v>
      </c>
      <c r="G22" s="103">
        <v>0</v>
      </c>
      <c r="H22" s="99">
        <v>0</v>
      </c>
    </row>
    <row r="23" spans="1:8" ht="24" customHeight="1">
      <c r="A23" s="106"/>
      <c r="B23" s="99"/>
      <c r="C23" s="107" t="s">
        <v>130</v>
      </c>
      <c r="D23" s="99">
        <f t="shared" si="0"/>
        <v>0</v>
      </c>
      <c r="E23" s="103">
        <v>0</v>
      </c>
      <c r="F23" s="103">
        <v>0</v>
      </c>
      <c r="G23" s="103">
        <v>0</v>
      </c>
      <c r="H23" s="99">
        <v>0</v>
      </c>
    </row>
    <row r="24" spans="1:8" ht="24" customHeight="1">
      <c r="A24" s="106"/>
      <c r="B24" s="99"/>
      <c r="C24" s="108" t="s">
        <v>131</v>
      </c>
      <c r="D24" s="99">
        <f t="shared" si="0"/>
        <v>0</v>
      </c>
      <c r="E24" s="103">
        <v>0</v>
      </c>
      <c r="F24" s="103">
        <v>0</v>
      </c>
      <c r="G24" s="103">
        <v>0</v>
      </c>
      <c r="H24" s="99">
        <v>0</v>
      </c>
    </row>
    <row r="25" spans="1:8" ht="24" customHeight="1">
      <c r="A25" s="109"/>
      <c r="B25" s="110"/>
      <c r="C25" s="111" t="s">
        <v>132</v>
      </c>
      <c r="D25" s="110">
        <f t="shared" si="0"/>
        <v>0</v>
      </c>
      <c r="E25" s="110">
        <v>0</v>
      </c>
      <c r="F25" s="110">
        <v>0</v>
      </c>
      <c r="G25" s="110">
        <v>0</v>
      </c>
      <c r="H25" s="110">
        <v>0</v>
      </c>
    </row>
    <row r="26" spans="1:8" ht="24" customHeight="1">
      <c r="A26" s="98"/>
      <c r="B26" s="110"/>
      <c r="C26" s="111" t="s">
        <v>133</v>
      </c>
      <c r="D26" s="110">
        <f t="shared" si="0"/>
        <v>0</v>
      </c>
      <c r="E26" s="110">
        <v>0</v>
      </c>
      <c r="F26" s="110">
        <v>0</v>
      </c>
      <c r="G26" s="110">
        <v>0</v>
      </c>
      <c r="H26" s="110">
        <v>0</v>
      </c>
    </row>
    <row r="27" spans="1:8" ht="24" customHeight="1">
      <c r="A27" s="98"/>
      <c r="B27" s="110"/>
      <c r="C27" s="111" t="s">
        <v>134</v>
      </c>
      <c r="D27" s="110">
        <f t="shared" si="0"/>
        <v>0</v>
      </c>
      <c r="E27" s="110">
        <v>0</v>
      </c>
      <c r="F27" s="110">
        <v>0</v>
      </c>
      <c r="G27" s="110">
        <v>0</v>
      </c>
      <c r="H27" s="110">
        <v>0</v>
      </c>
    </row>
    <row r="28" spans="1:8" ht="24" customHeight="1">
      <c r="A28" s="98"/>
      <c r="B28" s="110"/>
      <c r="C28" s="111" t="s">
        <v>135</v>
      </c>
      <c r="D28" s="110">
        <f t="shared" si="0"/>
        <v>0</v>
      </c>
      <c r="E28" s="110">
        <v>0</v>
      </c>
      <c r="F28" s="110">
        <v>0</v>
      </c>
      <c r="G28" s="110">
        <v>0</v>
      </c>
      <c r="H28" s="110">
        <v>0</v>
      </c>
    </row>
    <row r="29" spans="1:8" ht="24" customHeight="1">
      <c r="A29" s="98"/>
      <c r="B29" s="110"/>
      <c r="C29" s="111" t="s">
        <v>136</v>
      </c>
      <c r="D29" s="110">
        <f t="shared" si="0"/>
        <v>0</v>
      </c>
      <c r="E29" s="110">
        <v>0</v>
      </c>
      <c r="F29" s="110">
        <v>0</v>
      </c>
      <c r="G29" s="110">
        <v>0</v>
      </c>
      <c r="H29" s="110">
        <v>0</v>
      </c>
    </row>
    <row r="30" spans="1:8" ht="24" customHeight="1">
      <c r="A30" s="112"/>
      <c r="B30" s="113"/>
      <c r="C30" s="114" t="s">
        <v>137</v>
      </c>
      <c r="D30" s="105">
        <f t="shared" si="0"/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24" customHeight="1">
      <c r="A31" s="116"/>
      <c r="B31" s="117"/>
      <c r="C31" s="118" t="s">
        <v>138</v>
      </c>
      <c r="D31" s="99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20"/>
      <c r="B32" s="102"/>
      <c r="C32" s="121" t="s">
        <v>139</v>
      </c>
      <c r="D32" s="102">
        <f t="shared" si="0"/>
        <v>0</v>
      </c>
      <c r="E32" s="102">
        <v>0</v>
      </c>
      <c r="F32" s="102">
        <v>0</v>
      </c>
      <c r="G32" s="102">
        <v>0</v>
      </c>
      <c r="H32" s="102">
        <v>0</v>
      </c>
    </row>
    <row r="33" spans="1:8" ht="24" customHeight="1">
      <c r="A33" s="120"/>
      <c r="B33" s="102"/>
      <c r="C33" s="121" t="s">
        <v>140</v>
      </c>
      <c r="D33" s="102">
        <f t="shared" si="0"/>
        <v>0</v>
      </c>
      <c r="E33" s="102">
        <v>0</v>
      </c>
      <c r="F33" s="102">
        <v>0</v>
      </c>
      <c r="G33" s="102">
        <v>0</v>
      </c>
      <c r="H33" s="102">
        <v>0</v>
      </c>
    </row>
    <row r="34" spans="1:8" ht="24" customHeight="1">
      <c r="A34" s="120"/>
      <c r="B34" s="102"/>
      <c r="C34" s="121" t="s">
        <v>141</v>
      </c>
      <c r="D34" s="102">
        <f t="shared" si="0"/>
        <v>0</v>
      </c>
      <c r="E34" s="102">
        <v>0</v>
      </c>
      <c r="F34" s="102">
        <v>0</v>
      </c>
      <c r="G34" s="102">
        <v>0</v>
      </c>
      <c r="H34" s="102">
        <v>0</v>
      </c>
    </row>
    <row r="35" spans="1:8" ht="24" customHeight="1">
      <c r="A35" s="120"/>
      <c r="B35" s="102"/>
      <c r="C35" s="121" t="s">
        <v>142</v>
      </c>
      <c r="D35" s="102">
        <f t="shared" si="0"/>
        <v>0</v>
      </c>
      <c r="E35" s="102">
        <v>0</v>
      </c>
      <c r="F35" s="102">
        <v>0</v>
      </c>
      <c r="G35" s="102">
        <v>0</v>
      </c>
      <c r="H35" s="102">
        <v>0</v>
      </c>
    </row>
    <row r="36" spans="1:8" ht="24" customHeight="1">
      <c r="A36" s="120"/>
      <c r="B36" s="102"/>
      <c r="C36" s="121" t="s">
        <v>143</v>
      </c>
      <c r="D36" s="102">
        <f t="shared" si="0"/>
        <v>0</v>
      </c>
      <c r="E36" s="102">
        <v>0</v>
      </c>
      <c r="F36" s="102">
        <v>0</v>
      </c>
      <c r="G36" s="102">
        <v>0</v>
      </c>
      <c r="H36" s="102">
        <v>0</v>
      </c>
    </row>
    <row r="37" spans="1:8" ht="24" customHeight="1">
      <c r="A37" s="122"/>
      <c r="B37" s="123"/>
      <c r="C37" s="122"/>
      <c r="D37" s="123"/>
      <c r="E37" s="102"/>
      <c r="F37" s="102"/>
      <c r="G37" s="102" t="s">
        <v>36</v>
      </c>
      <c r="H37" s="102"/>
    </row>
    <row r="38" spans="1:8" ht="24" customHeight="1">
      <c r="A38" s="120"/>
      <c r="B38" s="102"/>
      <c r="C38" s="120" t="s">
        <v>144</v>
      </c>
      <c r="D38" s="102">
        <f>SUM(E38:H38)</f>
        <v>0</v>
      </c>
      <c r="E38" s="102">
        <f>SUM(B7,B11)-SUM(E6)</f>
        <v>0</v>
      </c>
      <c r="F38" s="102">
        <f>SUM(B8,B12)-SUM(F6)</f>
        <v>0</v>
      </c>
      <c r="G38" s="102">
        <f>SUM(B9,B13)-SUM(G6)</f>
        <v>0</v>
      </c>
      <c r="H38" s="102">
        <f>SUM(B14)-SUM(H6)</f>
        <v>0</v>
      </c>
    </row>
    <row r="39" spans="1:8" ht="24" customHeight="1">
      <c r="A39" s="120"/>
      <c r="B39" s="124"/>
      <c r="C39" s="120"/>
      <c r="D39" s="123"/>
      <c r="E39" s="102"/>
      <c r="F39" s="102"/>
      <c r="G39" s="102"/>
      <c r="H39" s="102"/>
    </row>
    <row r="40" spans="1:8" ht="24" customHeight="1">
      <c r="A40" s="122" t="s">
        <v>52</v>
      </c>
      <c r="B40" s="124">
        <f>SUM(B6,B10)</f>
        <v>4202.5</v>
      </c>
      <c r="C40" s="122" t="s">
        <v>53</v>
      </c>
      <c r="D40" s="123">
        <f>SUM(D7:D38)</f>
        <v>4202.5</v>
      </c>
      <c r="E40" s="123">
        <f>SUM(E7:E38)</f>
        <v>4202.5</v>
      </c>
      <c r="F40" s="123">
        <f>SUM(F7:F38)</f>
        <v>0</v>
      </c>
      <c r="G40" s="123">
        <f>SUM(G7:G38)</f>
        <v>0</v>
      </c>
      <c r="H40" s="12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22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view="pageBreakPreview" zoomScale="60" workbookViewId="0" topLeftCell="D7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145</v>
      </c>
    </row>
    <row r="2" spans="1:41" ht="19.5" customHeight="1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49"/>
      <c r="C3" s="49"/>
      <c r="D3" s="49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3"/>
      <c r="AJ3" s="63"/>
      <c r="AK3" s="63"/>
      <c r="AL3" s="63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7" t="s">
        <v>147</v>
      </c>
      <c r="F4" s="67" t="s">
        <v>148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149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150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5" t="s">
        <v>67</v>
      </c>
      <c r="B5" s="47"/>
      <c r="C5" s="57" t="s">
        <v>68</v>
      </c>
      <c r="D5" s="15" t="s">
        <v>100</v>
      </c>
      <c r="E5" s="78"/>
      <c r="F5" s="32" t="s">
        <v>57</v>
      </c>
      <c r="G5" s="79" t="s">
        <v>151</v>
      </c>
      <c r="H5" s="80"/>
      <c r="I5" s="86"/>
      <c r="J5" s="79" t="s">
        <v>152</v>
      </c>
      <c r="K5" s="80"/>
      <c r="L5" s="86"/>
      <c r="M5" s="79" t="s">
        <v>153</v>
      </c>
      <c r="N5" s="80"/>
      <c r="O5" s="86"/>
      <c r="P5" s="56" t="s">
        <v>57</v>
      </c>
      <c r="Q5" s="79" t="s">
        <v>151</v>
      </c>
      <c r="R5" s="80"/>
      <c r="S5" s="86"/>
      <c r="T5" s="79" t="s">
        <v>152</v>
      </c>
      <c r="U5" s="80"/>
      <c r="V5" s="86"/>
      <c r="W5" s="79" t="s">
        <v>153</v>
      </c>
      <c r="X5" s="80"/>
      <c r="Y5" s="86"/>
      <c r="Z5" s="32" t="s">
        <v>57</v>
      </c>
      <c r="AA5" s="79" t="s">
        <v>151</v>
      </c>
      <c r="AB5" s="80"/>
      <c r="AC5" s="86"/>
      <c r="AD5" s="79" t="s">
        <v>152</v>
      </c>
      <c r="AE5" s="80"/>
      <c r="AF5" s="86"/>
      <c r="AG5" s="79" t="s">
        <v>153</v>
      </c>
      <c r="AH5" s="80"/>
      <c r="AI5" s="86"/>
      <c r="AJ5" s="79" t="s">
        <v>154</v>
      </c>
      <c r="AK5" s="80"/>
      <c r="AL5" s="86"/>
      <c r="AM5" s="79" t="s">
        <v>106</v>
      </c>
      <c r="AN5" s="80"/>
      <c r="AO5" s="86"/>
    </row>
    <row r="6" spans="1:41" ht="29.25" customHeight="1">
      <c r="A6" s="81" t="s">
        <v>77</v>
      </c>
      <c r="B6" s="81" t="s">
        <v>78</v>
      </c>
      <c r="C6" s="21"/>
      <c r="D6" s="21"/>
      <c r="E6" s="82"/>
      <c r="F6" s="59"/>
      <c r="G6" s="37" t="s">
        <v>72</v>
      </c>
      <c r="H6" s="83" t="s">
        <v>96</v>
      </c>
      <c r="I6" s="83" t="s">
        <v>97</v>
      </c>
      <c r="J6" s="37" t="s">
        <v>72</v>
      </c>
      <c r="K6" s="83" t="s">
        <v>96</v>
      </c>
      <c r="L6" s="83" t="s">
        <v>97</v>
      </c>
      <c r="M6" s="37" t="s">
        <v>72</v>
      </c>
      <c r="N6" s="83" t="s">
        <v>96</v>
      </c>
      <c r="O6" s="39" t="s">
        <v>97</v>
      </c>
      <c r="P6" s="59"/>
      <c r="Q6" s="87" t="s">
        <v>72</v>
      </c>
      <c r="R6" s="22" t="s">
        <v>96</v>
      </c>
      <c r="S6" s="22" t="s">
        <v>97</v>
      </c>
      <c r="T6" s="87" t="s">
        <v>72</v>
      </c>
      <c r="U6" s="22" t="s">
        <v>96</v>
      </c>
      <c r="V6" s="21" t="s">
        <v>97</v>
      </c>
      <c r="W6" s="16" t="s">
        <v>72</v>
      </c>
      <c r="X6" s="87" t="s">
        <v>96</v>
      </c>
      <c r="Y6" s="22" t="s">
        <v>97</v>
      </c>
      <c r="Z6" s="59"/>
      <c r="AA6" s="37" t="s">
        <v>72</v>
      </c>
      <c r="AB6" s="81" t="s">
        <v>96</v>
      </c>
      <c r="AC6" s="81" t="s">
        <v>97</v>
      </c>
      <c r="AD6" s="37" t="s">
        <v>72</v>
      </c>
      <c r="AE6" s="81" t="s">
        <v>96</v>
      </c>
      <c r="AF6" s="81" t="s">
        <v>97</v>
      </c>
      <c r="AG6" s="37" t="s">
        <v>72</v>
      </c>
      <c r="AH6" s="83" t="s">
        <v>96</v>
      </c>
      <c r="AI6" s="83" t="s">
        <v>97</v>
      </c>
      <c r="AJ6" s="37" t="s">
        <v>72</v>
      </c>
      <c r="AK6" s="83" t="s">
        <v>96</v>
      </c>
      <c r="AL6" s="83" t="s">
        <v>97</v>
      </c>
      <c r="AM6" s="37" t="s">
        <v>72</v>
      </c>
      <c r="AN6" s="83" t="s">
        <v>96</v>
      </c>
      <c r="AO6" s="83" t="s">
        <v>97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2">
        <f aca="true" t="shared" si="0" ref="E7:E14">SUM(F7,P7,Z7)</f>
        <v>4202.5</v>
      </c>
      <c r="F7" s="42">
        <f aca="true" t="shared" si="1" ref="F7:F14">SUM(G7,J7,M7)</f>
        <v>3953.74</v>
      </c>
      <c r="G7" s="42">
        <f aca="true" t="shared" si="2" ref="G7:G14">SUM(H7:I7)</f>
        <v>3953.74</v>
      </c>
      <c r="H7" s="42">
        <v>2423.88</v>
      </c>
      <c r="I7" s="25">
        <v>1529.86</v>
      </c>
      <c r="J7" s="42">
        <f aca="true" t="shared" si="3" ref="J7:J14">SUM(K7:L7)</f>
        <v>0</v>
      </c>
      <c r="K7" s="42">
        <v>0</v>
      </c>
      <c r="L7" s="25">
        <v>0</v>
      </c>
      <c r="M7" s="42">
        <f aca="true" t="shared" si="4" ref="M7:M14">SUM(N7:O7)</f>
        <v>0</v>
      </c>
      <c r="N7" s="42">
        <v>0</v>
      </c>
      <c r="O7" s="25">
        <v>0</v>
      </c>
      <c r="P7" s="26">
        <f aca="true" t="shared" si="5" ref="P7:P14">SUM(Q7,T7,W7)</f>
        <v>0</v>
      </c>
      <c r="Q7" s="42">
        <f aca="true" t="shared" si="6" ref="Q7:Q14">SUM(R7:S7)</f>
        <v>0</v>
      </c>
      <c r="R7" s="42">
        <v>0</v>
      </c>
      <c r="S7" s="25">
        <v>0</v>
      </c>
      <c r="T7" s="42">
        <f aca="true" t="shared" si="7" ref="T7:T14">SUM(U7:V7)</f>
        <v>0</v>
      </c>
      <c r="U7" s="42">
        <v>0</v>
      </c>
      <c r="V7" s="42">
        <v>0</v>
      </c>
      <c r="W7" s="42">
        <f aca="true" t="shared" si="8" ref="W7:W14">SUM(X7:Y7)</f>
        <v>0</v>
      </c>
      <c r="X7" s="42">
        <v>0</v>
      </c>
      <c r="Y7" s="25">
        <v>0</v>
      </c>
      <c r="Z7" s="26">
        <f aca="true" t="shared" si="9" ref="Z7:Z14">SUM(AA7,AD7,AG7,AJ7,AM7)</f>
        <v>248.76</v>
      </c>
      <c r="AA7" s="42">
        <f aca="true" t="shared" si="10" ref="AA7:AA14">SUM(AB7:AC7)</f>
        <v>248.76</v>
      </c>
      <c r="AB7" s="42">
        <v>0</v>
      </c>
      <c r="AC7" s="25">
        <v>248.76</v>
      </c>
      <c r="AD7" s="42">
        <f aca="true" t="shared" si="11" ref="AD7:AD14">SUM(AE7:AF7)</f>
        <v>0</v>
      </c>
      <c r="AE7" s="42">
        <v>0</v>
      </c>
      <c r="AF7" s="25">
        <v>0</v>
      </c>
      <c r="AG7" s="42">
        <f aca="true" t="shared" si="12" ref="AG7:AG14">SUM(AH7:AI7)</f>
        <v>0</v>
      </c>
      <c r="AH7" s="42">
        <v>0</v>
      </c>
      <c r="AI7" s="25">
        <v>0</v>
      </c>
      <c r="AJ7" s="42">
        <f aca="true" t="shared" si="13" ref="AJ7:AJ14">SUM(AK7:AL7)</f>
        <v>0</v>
      </c>
      <c r="AK7" s="42">
        <v>0</v>
      </c>
      <c r="AL7" s="25">
        <v>0</v>
      </c>
      <c r="AM7" s="42">
        <f aca="true" t="shared" si="14" ref="AM7:AM14">SUM(AN7:AO7)</f>
        <v>0</v>
      </c>
      <c r="AN7" s="42">
        <v>0</v>
      </c>
      <c r="AO7" s="25">
        <v>0</v>
      </c>
    </row>
    <row r="8" spans="1:41" ht="19.5" customHeight="1">
      <c r="A8" s="24" t="s">
        <v>36</v>
      </c>
      <c r="B8" s="24" t="s">
        <v>155</v>
      </c>
      <c r="C8" s="24" t="s">
        <v>36</v>
      </c>
      <c r="D8" s="24" t="s">
        <v>156</v>
      </c>
      <c r="E8" s="42">
        <f t="shared" si="0"/>
        <v>2827.54</v>
      </c>
      <c r="F8" s="42">
        <f t="shared" si="1"/>
        <v>2827.54</v>
      </c>
      <c r="G8" s="42">
        <f t="shared" si="2"/>
        <v>2827.54</v>
      </c>
      <c r="H8" s="42">
        <v>2397.68</v>
      </c>
      <c r="I8" s="25">
        <v>429.86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155</v>
      </c>
      <c r="B9" s="24" t="s">
        <v>157</v>
      </c>
      <c r="C9" s="24" t="s">
        <v>83</v>
      </c>
      <c r="D9" s="24" t="s">
        <v>158</v>
      </c>
      <c r="E9" s="42">
        <f t="shared" si="0"/>
        <v>1795.48</v>
      </c>
      <c r="F9" s="42">
        <f t="shared" si="1"/>
        <v>1795.48</v>
      </c>
      <c r="G9" s="42">
        <f t="shared" si="2"/>
        <v>1795.48</v>
      </c>
      <c r="H9" s="42">
        <v>1795.48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155</v>
      </c>
      <c r="B10" s="24" t="s">
        <v>159</v>
      </c>
      <c r="C10" s="24" t="s">
        <v>83</v>
      </c>
      <c r="D10" s="24" t="s">
        <v>160</v>
      </c>
      <c r="E10" s="42">
        <f t="shared" si="0"/>
        <v>1032.06</v>
      </c>
      <c r="F10" s="42">
        <f t="shared" si="1"/>
        <v>1032.06</v>
      </c>
      <c r="G10" s="42">
        <f t="shared" si="2"/>
        <v>1032.06</v>
      </c>
      <c r="H10" s="42">
        <v>602.2</v>
      </c>
      <c r="I10" s="25">
        <v>429.86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36</v>
      </c>
      <c r="B11" s="24" t="s">
        <v>161</v>
      </c>
      <c r="C11" s="24" t="s">
        <v>36</v>
      </c>
      <c r="D11" s="24" t="s">
        <v>162</v>
      </c>
      <c r="E11" s="42">
        <f t="shared" si="0"/>
        <v>1348.76</v>
      </c>
      <c r="F11" s="42">
        <f t="shared" si="1"/>
        <v>1100</v>
      </c>
      <c r="G11" s="42">
        <f t="shared" si="2"/>
        <v>1100</v>
      </c>
      <c r="H11" s="42">
        <v>0</v>
      </c>
      <c r="I11" s="25">
        <v>1100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248.76</v>
      </c>
      <c r="AA11" s="42">
        <f t="shared" si="10"/>
        <v>248.76</v>
      </c>
      <c r="AB11" s="42">
        <v>0</v>
      </c>
      <c r="AC11" s="25">
        <v>248.76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161</v>
      </c>
      <c r="B12" s="24" t="s">
        <v>157</v>
      </c>
      <c r="C12" s="24" t="s">
        <v>83</v>
      </c>
      <c r="D12" s="24" t="s">
        <v>163</v>
      </c>
      <c r="E12" s="42">
        <f t="shared" si="0"/>
        <v>1348.76</v>
      </c>
      <c r="F12" s="42">
        <f t="shared" si="1"/>
        <v>1100</v>
      </c>
      <c r="G12" s="42">
        <f t="shared" si="2"/>
        <v>1100</v>
      </c>
      <c r="H12" s="42">
        <v>0</v>
      </c>
      <c r="I12" s="25">
        <v>1100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248.76</v>
      </c>
      <c r="AA12" s="42">
        <f t="shared" si="10"/>
        <v>248.76</v>
      </c>
      <c r="AB12" s="42">
        <v>0</v>
      </c>
      <c r="AC12" s="25">
        <v>248.76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36</v>
      </c>
      <c r="B13" s="24" t="s">
        <v>164</v>
      </c>
      <c r="C13" s="24" t="s">
        <v>36</v>
      </c>
      <c r="D13" s="24" t="s">
        <v>165</v>
      </c>
      <c r="E13" s="42">
        <f t="shared" si="0"/>
        <v>26.2</v>
      </c>
      <c r="F13" s="42">
        <f t="shared" si="1"/>
        <v>26.2</v>
      </c>
      <c r="G13" s="42">
        <f t="shared" si="2"/>
        <v>26.2</v>
      </c>
      <c r="H13" s="42">
        <v>26.2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164</v>
      </c>
      <c r="B14" s="24" t="s">
        <v>159</v>
      </c>
      <c r="C14" s="24" t="s">
        <v>83</v>
      </c>
      <c r="D14" s="24" t="s">
        <v>166</v>
      </c>
      <c r="E14" s="42">
        <f t="shared" si="0"/>
        <v>26.2</v>
      </c>
      <c r="F14" s="42">
        <f t="shared" si="1"/>
        <v>26.2</v>
      </c>
      <c r="G14" s="42">
        <f t="shared" si="2"/>
        <v>26.2</v>
      </c>
      <c r="H14" s="42">
        <v>26.2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"/>
  <sheetViews>
    <sheetView showGridLines="0" showZeros="0" view="pageBreakPreview" zoomScale="6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"/>
      <c r="B1" s="2"/>
      <c r="C1" s="2"/>
      <c r="D1" s="2"/>
      <c r="DI1" s="3" t="s">
        <v>167</v>
      </c>
    </row>
    <row r="2" spans="1:113" ht="19.5" customHeight="1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2" t="s">
        <v>2</v>
      </c>
      <c r="B3" s="50"/>
      <c r="C3" s="50"/>
      <c r="D3" s="50"/>
      <c r="F3" s="63"/>
      <c r="DI3" s="3" t="s">
        <v>3</v>
      </c>
    </row>
    <row r="4" spans="1:113" ht="19.5" customHeight="1">
      <c r="A4" s="64" t="s">
        <v>56</v>
      </c>
      <c r="B4" s="65"/>
      <c r="C4" s="65"/>
      <c r="D4" s="66"/>
      <c r="E4" s="31" t="s">
        <v>57</v>
      </c>
      <c r="F4" s="67" t="s">
        <v>169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170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165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171</v>
      </c>
      <c r="BI4" s="68"/>
      <c r="BJ4" s="68"/>
      <c r="BK4" s="68"/>
      <c r="BL4" s="72"/>
      <c r="BM4" s="67" t="s">
        <v>172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173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174</v>
      </c>
      <c r="CS4" s="74"/>
      <c r="CT4" s="75"/>
      <c r="CU4" s="73" t="s">
        <v>175</v>
      </c>
      <c r="CV4" s="74"/>
      <c r="CW4" s="74"/>
      <c r="CX4" s="74"/>
      <c r="CY4" s="74"/>
      <c r="CZ4" s="75"/>
      <c r="DA4" s="73" t="s">
        <v>176</v>
      </c>
      <c r="DB4" s="74"/>
      <c r="DC4" s="75"/>
      <c r="DD4" s="67" t="s">
        <v>177</v>
      </c>
      <c r="DE4" s="68"/>
      <c r="DF4" s="68"/>
      <c r="DG4" s="68"/>
      <c r="DH4" s="68"/>
      <c r="DI4" s="72"/>
    </row>
    <row r="5" spans="1:113" ht="19.5" customHeight="1">
      <c r="A5" s="9" t="s">
        <v>67</v>
      </c>
      <c r="B5" s="10"/>
      <c r="C5" s="11"/>
      <c r="D5" s="31" t="s">
        <v>178</v>
      </c>
      <c r="E5" s="16"/>
      <c r="F5" s="69" t="s">
        <v>72</v>
      </c>
      <c r="G5" s="69" t="s">
        <v>179</v>
      </c>
      <c r="H5" s="69" t="s">
        <v>180</v>
      </c>
      <c r="I5" s="69" t="s">
        <v>181</v>
      </c>
      <c r="J5" s="69" t="s">
        <v>182</v>
      </c>
      <c r="K5" s="69" t="s">
        <v>183</v>
      </c>
      <c r="L5" s="69" t="s">
        <v>184</v>
      </c>
      <c r="M5" s="69" t="s">
        <v>185</v>
      </c>
      <c r="N5" s="69" t="s">
        <v>186</v>
      </c>
      <c r="O5" s="69" t="s">
        <v>187</v>
      </c>
      <c r="P5" s="69" t="s">
        <v>188</v>
      </c>
      <c r="Q5" s="69" t="s">
        <v>189</v>
      </c>
      <c r="R5" s="69" t="s">
        <v>190</v>
      </c>
      <c r="S5" s="69" t="s">
        <v>191</v>
      </c>
      <c r="T5" s="69" t="s">
        <v>72</v>
      </c>
      <c r="U5" s="69" t="s">
        <v>192</v>
      </c>
      <c r="V5" s="69" t="s">
        <v>193</v>
      </c>
      <c r="W5" s="69" t="s">
        <v>194</v>
      </c>
      <c r="X5" s="69" t="s">
        <v>195</v>
      </c>
      <c r="Y5" s="69" t="s">
        <v>196</v>
      </c>
      <c r="Z5" s="69" t="s">
        <v>197</v>
      </c>
      <c r="AA5" s="69" t="s">
        <v>198</v>
      </c>
      <c r="AB5" s="69" t="s">
        <v>199</v>
      </c>
      <c r="AC5" s="69" t="s">
        <v>200</v>
      </c>
      <c r="AD5" s="69" t="s">
        <v>201</v>
      </c>
      <c r="AE5" s="69" t="s">
        <v>202</v>
      </c>
      <c r="AF5" s="69" t="s">
        <v>203</v>
      </c>
      <c r="AG5" s="69" t="s">
        <v>204</v>
      </c>
      <c r="AH5" s="69" t="s">
        <v>205</v>
      </c>
      <c r="AI5" s="69" t="s">
        <v>206</v>
      </c>
      <c r="AJ5" s="69" t="s">
        <v>207</v>
      </c>
      <c r="AK5" s="69" t="s">
        <v>208</v>
      </c>
      <c r="AL5" s="69" t="s">
        <v>209</v>
      </c>
      <c r="AM5" s="69" t="s">
        <v>210</v>
      </c>
      <c r="AN5" s="69" t="s">
        <v>211</v>
      </c>
      <c r="AO5" s="69" t="s">
        <v>212</v>
      </c>
      <c r="AP5" s="69" t="s">
        <v>213</v>
      </c>
      <c r="AQ5" s="69" t="s">
        <v>214</v>
      </c>
      <c r="AR5" s="69" t="s">
        <v>215</v>
      </c>
      <c r="AS5" s="69" t="s">
        <v>216</v>
      </c>
      <c r="AT5" s="69" t="s">
        <v>217</v>
      </c>
      <c r="AU5" s="69" t="s">
        <v>218</v>
      </c>
      <c r="AV5" s="69" t="s">
        <v>72</v>
      </c>
      <c r="AW5" s="69" t="s">
        <v>219</v>
      </c>
      <c r="AX5" s="69" t="s">
        <v>220</v>
      </c>
      <c r="AY5" s="69" t="s">
        <v>221</v>
      </c>
      <c r="AZ5" s="69" t="s">
        <v>222</v>
      </c>
      <c r="BA5" s="69" t="s">
        <v>223</v>
      </c>
      <c r="BB5" s="69" t="s">
        <v>224</v>
      </c>
      <c r="BC5" s="69" t="s">
        <v>225</v>
      </c>
      <c r="BD5" s="69" t="s">
        <v>226</v>
      </c>
      <c r="BE5" s="69" t="s">
        <v>227</v>
      </c>
      <c r="BF5" s="69" t="s">
        <v>228</v>
      </c>
      <c r="BG5" s="15" t="s">
        <v>229</v>
      </c>
      <c r="BH5" s="15" t="s">
        <v>72</v>
      </c>
      <c r="BI5" s="15" t="s">
        <v>230</v>
      </c>
      <c r="BJ5" s="15" t="s">
        <v>231</v>
      </c>
      <c r="BK5" s="15" t="s">
        <v>232</v>
      </c>
      <c r="BL5" s="15" t="s">
        <v>233</v>
      </c>
      <c r="BM5" s="69" t="s">
        <v>72</v>
      </c>
      <c r="BN5" s="69" t="s">
        <v>234</v>
      </c>
      <c r="BO5" s="69" t="s">
        <v>235</v>
      </c>
      <c r="BP5" s="69" t="s">
        <v>236</v>
      </c>
      <c r="BQ5" s="69" t="s">
        <v>237</v>
      </c>
      <c r="BR5" s="69" t="s">
        <v>238</v>
      </c>
      <c r="BS5" s="69" t="s">
        <v>239</v>
      </c>
      <c r="BT5" s="69" t="s">
        <v>240</v>
      </c>
      <c r="BU5" s="69" t="s">
        <v>241</v>
      </c>
      <c r="BV5" s="69" t="s">
        <v>242</v>
      </c>
      <c r="BW5" s="35" t="s">
        <v>243</v>
      </c>
      <c r="BX5" s="35" t="s">
        <v>244</v>
      </c>
      <c r="BY5" s="69" t="s">
        <v>245</v>
      </c>
      <c r="BZ5" s="69" t="s">
        <v>72</v>
      </c>
      <c r="CA5" s="69" t="s">
        <v>234</v>
      </c>
      <c r="CB5" s="69" t="s">
        <v>235</v>
      </c>
      <c r="CC5" s="69" t="s">
        <v>236</v>
      </c>
      <c r="CD5" s="69" t="s">
        <v>237</v>
      </c>
      <c r="CE5" s="69" t="s">
        <v>238</v>
      </c>
      <c r="CF5" s="69" t="s">
        <v>239</v>
      </c>
      <c r="CG5" s="69" t="s">
        <v>240</v>
      </c>
      <c r="CH5" s="69" t="s">
        <v>246</v>
      </c>
      <c r="CI5" s="69" t="s">
        <v>247</v>
      </c>
      <c r="CJ5" s="69" t="s">
        <v>248</v>
      </c>
      <c r="CK5" s="69" t="s">
        <v>249</v>
      </c>
      <c r="CL5" s="69" t="s">
        <v>241</v>
      </c>
      <c r="CM5" s="69" t="s">
        <v>242</v>
      </c>
      <c r="CN5" s="69" t="s">
        <v>250</v>
      </c>
      <c r="CO5" s="35" t="s">
        <v>243</v>
      </c>
      <c r="CP5" s="35" t="s">
        <v>244</v>
      </c>
      <c r="CQ5" s="69" t="s">
        <v>251</v>
      </c>
      <c r="CR5" s="35" t="s">
        <v>72</v>
      </c>
      <c r="CS5" s="35" t="s">
        <v>252</v>
      </c>
      <c r="CT5" s="69" t="s">
        <v>253</v>
      </c>
      <c r="CU5" s="35" t="s">
        <v>72</v>
      </c>
      <c r="CV5" s="35" t="s">
        <v>252</v>
      </c>
      <c r="CW5" s="69" t="s">
        <v>254</v>
      </c>
      <c r="CX5" s="35" t="s">
        <v>255</v>
      </c>
      <c r="CY5" s="35" t="s">
        <v>256</v>
      </c>
      <c r="CZ5" s="15" t="s">
        <v>253</v>
      </c>
      <c r="DA5" s="35" t="s">
        <v>72</v>
      </c>
      <c r="DB5" s="35" t="s">
        <v>176</v>
      </c>
      <c r="DC5" s="35" t="s">
        <v>257</v>
      </c>
      <c r="DD5" s="69" t="s">
        <v>72</v>
      </c>
      <c r="DE5" s="69" t="s">
        <v>258</v>
      </c>
      <c r="DF5" s="69" t="s">
        <v>259</v>
      </c>
      <c r="DG5" s="69" t="s">
        <v>257</v>
      </c>
      <c r="DH5" s="69" t="s">
        <v>260</v>
      </c>
      <c r="DI5" s="69" t="s">
        <v>177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36</v>
      </c>
      <c r="B7" s="41" t="s">
        <v>36</v>
      </c>
      <c r="C7" s="41" t="s">
        <v>36</v>
      </c>
      <c r="D7" s="41" t="s">
        <v>57</v>
      </c>
      <c r="E7" s="70">
        <f aca="true" t="shared" si="0" ref="E7:E17">SUM(F7,T7,AV7,BH7,BM7,BZ7,CR7,CU7,DA7,DD7)</f>
        <v>3953.74</v>
      </c>
      <c r="F7" s="70">
        <v>1795.48</v>
      </c>
      <c r="G7" s="70">
        <v>0</v>
      </c>
      <c r="H7" s="70">
        <v>0</v>
      </c>
      <c r="I7" s="70">
        <v>0</v>
      </c>
      <c r="J7" s="70">
        <v>0</v>
      </c>
      <c r="K7" s="70">
        <v>450.9</v>
      </c>
      <c r="L7" s="70">
        <v>107.4</v>
      </c>
      <c r="M7" s="70">
        <v>52.2</v>
      </c>
      <c r="N7" s="70">
        <v>0</v>
      </c>
      <c r="O7" s="71">
        <v>0</v>
      </c>
      <c r="P7" s="71">
        <v>0</v>
      </c>
      <c r="Q7" s="71">
        <v>20.87</v>
      </c>
      <c r="R7" s="71">
        <v>0</v>
      </c>
      <c r="S7" s="71">
        <v>1164.11</v>
      </c>
      <c r="T7" s="71">
        <v>1032.06</v>
      </c>
      <c r="U7" s="71">
        <v>13</v>
      </c>
      <c r="V7" s="71">
        <v>29.7</v>
      </c>
      <c r="W7" s="71">
        <v>19.2</v>
      </c>
      <c r="X7" s="71">
        <v>0</v>
      </c>
      <c r="Y7" s="71">
        <v>40</v>
      </c>
      <c r="Z7" s="71">
        <v>60</v>
      </c>
      <c r="AA7" s="71">
        <v>22</v>
      </c>
      <c r="AB7" s="71">
        <v>0</v>
      </c>
      <c r="AC7" s="71">
        <v>0</v>
      </c>
      <c r="AD7" s="71">
        <v>15</v>
      </c>
      <c r="AE7" s="71">
        <v>0</v>
      </c>
      <c r="AF7" s="71">
        <v>40</v>
      </c>
      <c r="AG7" s="71">
        <v>346</v>
      </c>
      <c r="AH7" s="71">
        <v>0</v>
      </c>
      <c r="AI7" s="71">
        <v>14.2</v>
      </c>
      <c r="AJ7" s="71">
        <v>0</v>
      </c>
      <c r="AK7" s="71">
        <v>0</v>
      </c>
      <c r="AL7" s="71">
        <v>0</v>
      </c>
      <c r="AM7" s="71">
        <v>0</v>
      </c>
      <c r="AN7" s="71">
        <v>119.38</v>
      </c>
      <c r="AO7" s="71">
        <v>162</v>
      </c>
      <c r="AP7" s="71">
        <v>20</v>
      </c>
      <c r="AQ7" s="71">
        <v>0</v>
      </c>
      <c r="AR7" s="71">
        <v>0</v>
      </c>
      <c r="AS7" s="71">
        <v>0</v>
      </c>
      <c r="AT7" s="71">
        <v>0</v>
      </c>
      <c r="AU7" s="71">
        <v>131.58</v>
      </c>
      <c r="AV7" s="71">
        <v>26.2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26.2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1100</v>
      </c>
      <c r="CA7" s="71">
        <v>0</v>
      </c>
      <c r="CB7" s="71">
        <v>0</v>
      </c>
      <c r="CC7" s="71">
        <v>49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1051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41" t="s">
        <v>36</v>
      </c>
      <c r="B8" s="41" t="s">
        <v>36</v>
      </c>
      <c r="C8" s="41" t="s">
        <v>36</v>
      </c>
      <c r="D8" s="41" t="s">
        <v>261</v>
      </c>
      <c r="E8" s="70">
        <f t="shared" si="0"/>
        <v>3943.88</v>
      </c>
      <c r="F8" s="70">
        <v>1795.48</v>
      </c>
      <c r="G8" s="70">
        <v>0</v>
      </c>
      <c r="H8" s="70">
        <v>0</v>
      </c>
      <c r="I8" s="70">
        <v>0</v>
      </c>
      <c r="J8" s="70">
        <v>0</v>
      </c>
      <c r="K8" s="70">
        <v>450.9</v>
      </c>
      <c r="L8" s="70">
        <v>107.4</v>
      </c>
      <c r="M8" s="70">
        <v>52.2</v>
      </c>
      <c r="N8" s="70">
        <v>0</v>
      </c>
      <c r="O8" s="71">
        <v>0</v>
      </c>
      <c r="P8" s="71">
        <v>0</v>
      </c>
      <c r="Q8" s="71">
        <v>20.87</v>
      </c>
      <c r="R8" s="71">
        <v>0</v>
      </c>
      <c r="S8" s="71">
        <v>1164.11</v>
      </c>
      <c r="T8" s="71">
        <v>1022.2</v>
      </c>
      <c r="U8" s="71">
        <v>13</v>
      </c>
      <c r="V8" s="71">
        <v>29.7</v>
      </c>
      <c r="W8" s="71">
        <v>19.2</v>
      </c>
      <c r="X8" s="71">
        <v>0</v>
      </c>
      <c r="Y8" s="71">
        <v>40</v>
      </c>
      <c r="Z8" s="71">
        <v>60</v>
      </c>
      <c r="AA8" s="71">
        <v>22</v>
      </c>
      <c r="AB8" s="71">
        <v>0</v>
      </c>
      <c r="AC8" s="71">
        <v>0</v>
      </c>
      <c r="AD8" s="71">
        <v>15</v>
      </c>
      <c r="AE8" s="71">
        <v>0</v>
      </c>
      <c r="AF8" s="71">
        <v>40</v>
      </c>
      <c r="AG8" s="71">
        <v>346</v>
      </c>
      <c r="AH8" s="71">
        <v>0</v>
      </c>
      <c r="AI8" s="71">
        <v>14.2</v>
      </c>
      <c r="AJ8" s="71">
        <v>0</v>
      </c>
      <c r="AK8" s="71">
        <v>0</v>
      </c>
      <c r="AL8" s="71">
        <v>0</v>
      </c>
      <c r="AM8" s="71">
        <v>0</v>
      </c>
      <c r="AN8" s="71">
        <v>119.38</v>
      </c>
      <c r="AO8" s="71">
        <v>162</v>
      </c>
      <c r="AP8" s="71">
        <v>20</v>
      </c>
      <c r="AQ8" s="71">
        <v>0</v>
      </c>
      <c r="AR8" s="71">
        <v>0</v>
      </c>
      <c r="AS8" s="71">
        <v>0</v>
      </c>
      <c r="AT8" s="71">
        <v>0</v>
      </c>
      <c r="AU8" s="71">
        <v>121.72</v>
      </c>
      <c r="AV8" s="71">
        <v>26.2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26.2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1100</v>
      </c>
      <c r="CA8" s="71">
        <v>0</v>
      </c>
      <c r="CB8" s="71">
        <v>0</v>
      </c>
      <c r="CC8" s="71">
        <v>49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1051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41" t="s">
        <v>36</v>
      </c>
      <c r="B9" s="41" t="s">
        <v>36</v>
      </c>
      <c r="C9" s="41" t="s">
        <v>36</v>
      </c>
      <c r="D9" s="41" t="s">
        <v>262</v>
      </c>
      <c r="E9" s="70">
        <f t="shared" si="0"/>
        <v>3929.68</v>
      </c>
      <c r="F9" s="70">
        <v>1795.48</v>
      </c>
      <c r="G9" s="70">
        <v>0</v>
      </c>
      <c r="H9" s="70">
        <v>0</v>
      </c>
      <c r="I9" s="70">
        <v>0</v>
      </c>
      <c r="J9" s="70">
        <v>0</v>
      </c>
      <c r="K9" s="70">
        <v>450.9</v>
      </c>
      <c r="L9" s="70">
        <v>107.4</v>
      </c>
      <c r="M9" s="70">
        <v>52.2</v>
      </c>
      <c r="N9" s="70">
        <v>0</v>
      </c>
      <c r="O9" s="71">
        <v>0</v>
      </c>
      <c r="P9" s="71">
        <v>0</v>
      </c>
      <c r="Q9" s="71">
        <v>20.87</v>
      </c>
      <c r="R9" s="71">
        <v>0</v>
      </c>
      <c r="S9" s="71">
        <v>1164.11</v>
      </c>
      <c r="T9" s="71">
        <v>1008</v>
      </c>
      <c r="U9" s="71">
        <v>13</v>
      </c>
      <c r="V9" s="71">
        <v>29.7</v>
      </c>
      <c r="W9" s="71">
        <v>19.2</v>
      </c>
      <c r="X9" s="71">
        <v>0</v>
      </c>
      <c r="Y9" s="71">
        <v>40</v>
      </c>
      <c r="Z9" s="71">
        <v>60</v>
      </c>
      <c r="AA9" s="71">
        <v>22</v>
      </c>
      <c r="AB9" s="71">
        <v>0</v>
      </c>
      <c r="AC9" s="71">
        <v>0</v>
      </c>
      <c r="AD9" s="71">
        <v>15</v>
      </c>
      <c r="AE9" s="71">
        <v>0</v>
      </c>
      <c r="AF9" s="71">
        <v>40</v>
      </c>
      <c r="AG9" s="71">
        <v>346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119.38</v>
      </c>
      <c r="AO9" s="71">
        <v>162</v>
      </c>
      <c r="AP9" s="71">
        <v>20</v>
      </c>
      <c r="AQ9" s="71">
        <v>0</v>
      </c>
      <c r="AR9" s="71">
        <v>0</v>
      </c>
      <c r="AS9" s="71">
        <v>0</v>
      </c>
      <c r="AT9" s="71">
        <v>0</v>
      </c>
      <c r="AU9" s="71">
        <v>121.72</v>
      </c>
      <c r="AV9" s="71">
        <v>26.2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26.2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1100</v>
      </c>
      <c r="CA9" s="71">
        <v>0</v>
      </c>
      <c r="CB9" s="71">
        <v>0</v>
      </c>
      <c r="CC9" s="71">
        <v>49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1051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41" t="s">
        <v>80</v>
      </c>
      <c r="B10" s="41" t="s">
        <v>81</v>
      </c>
      <c r="C10" s="41" t="s">
        <v>82</v>
      </c>
      <c r="D10" s="41" t="s">
        <v>263</v>
      </c>
      <c r="E10" s="70">
        <f t="shared" si="0"/>
        <v>3929.68</v>
      </c>
      <c r="F10" s="70">
        <v>1795.48</v>
      </c>
      <c r="G10" s="70">
        <v>0</v>
      </c>
      <c r="H10" s="70">
        <v>0</v>
      </c>
      <c r="I10" s="70">
        <v>0</v>
      </c>
      <c r="J10" s="70">
        <v>0</v>
      </c>
      <c r="K10" s="70">
        <v>450.9</v>
      </c>
      <c r="L10" s="70">
        <v>107.4</v>
      </c>
      <c r="M10" s="70">
        <v>52.2</v>
      </c>
      <c r="N10" s="70">
        <v>0</v>
      </c>
      <c r="O10" s="71">
        <v>0</v>
      </c>
      <c r="P10" s="71">
        <v>0</v>
      </c>
      <c r="Q10" s="71">
        <v>20.87</v>
      </c>
      <c r="R10" s="71">
        <v>0</v>
      </c>
      <c r="S10" s="71">
        <v>1164.11</v>
      </c>
      <c r="T10" s="71">
        <v>1008</v>
      </c>
      <c r="U10" s="71">
        <v>13</v>
      </c>
      <c r="V10" s="71">
        <v>29.7</v>
      </c>
      <c r="W10" s="71">
        <v>19.2</v>
      </c>
      <c r="X10" s="71">
        <v>0</v>
      </c>
      <c r="Y10" s="71">
        <v>40</v>
      </c>
      <c r="Z10" s="71">
        <v>60</v>
      </c>
      <c r="AA10" s="71">
        <v>22</v>
      </c>
      <c r="AB10" s="71">
        <v>0</v>
      </c>
      <c r="AC10" s="71">
        <v>0</v>
      </c>
      <c r="AD10" s="71">
        <v>15</v>
      </c>
      <c r="AE10" s="71">
        <v>0</v>
      </c>
      <c r="AF10" s="71">
        <v>40</v>
      </c>
      <c r="AG10" s="71">
        <v>346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119.38</v>
      </c>
      <c r="AO10" s="71">
        <v>162</v>
      </c>
      <c r="AP10" s="71">
        <v>20</v>
      </c>
      <c r="AQ10" s="71">
        <v>0</v>
      </c>
      <c r="AR10" s="71">
        <v>0</v>
      </c>
      <c r="AS10" s="71">
        <v>0</v>
      </c>
      <c r="AT10" s="71">
        <v>0</v>
      </c>
      <c r="AU10" s="71">
        <v>121.72</v>
      </c>
      <c r="AV10" s="71">
        <v>26.2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26.2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1100</v>
      </c>
      <c r="CA10" s="71">
        <v>0</v>
      </c>
      <c r="CB10" s="71">
        <v>0</v>
      </c>
      <c r="CC10" s="71">
        <v>49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1051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41" t="s">
        <v>36</v>
      </c>
      <c r="B11" s="41" t="s">
        <v>36</v>
      </c>
      <c r="C11" s="41" t="s">
        <v>36</v>
      </c>
      <c r="D11" s="41" t="s">
        <v>264</v>
      </c>
      <c r="E11" s="70">
        <f t="shared" si="0"/>
        <v>14.2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14.2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14.2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41" t="s">
        <v>80</v>
      </c>
      <c r="B12" s="41" t="s">
        <v>85</v>
      </c>
      <c r="C12" s="41" t="s">
        <v>81</v>
      </c>
      <c r="D12" s="41" t="s">
        <v>265</v>
      </c>
      <c r="E12" s="70">
        <f t="shared" si="0"/>
        <v>14.2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14.2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14.2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41" t="s">
        <v>36</v>
      </c>
      <c r="B13" s="41" t="s">
        <v>36</v>
      </c>
      <c r="C13" s="41" t="s">
        <v>36</v>
      </c>
      <c r="D13" s="41" t="s">
        <v>266</v>
      </c>
      <c r="E13" s="70">
        <f t="shared" si="0"/>
        <v>9.86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9.86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9.86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41" t="s">
        <v>36</v>
      </c>
      <c r="B14" s="41" t="s">
        <v>36</v>
      </c>
      <c r="C14" s="41" t="s">
        <v>36</v>
      </c>
      <c r="D14" s="41" t="s">
        <v>267</v>
      </c>
      <c r="E14" s="70">
        <f t="shared" si="0"/>
        <v>6.86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6.86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6.86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41" t="s">
        <v>87</v>
      </c>
      <c r="B15" s="41" t="s">
        <v>88</v>
      </c>
      <c r="C15" s="41" t="s">
        <v>89</v>
      </c>
      <c r="D15" s="41" t="s">
        <v>268</v>
      </c>
      <c r="E15" s="70">
        <f t="shared" si="0"/>
        <v>6.86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6.86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6.86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41" t="s">
        <v>36</v>
      </c>
      <c r="B16" s="41" t="s">
        <v>36</v>
      </c>
      <c r="C16" s="41" t="s">
        <v>36</v>
      </c>
      <c r="D16" s="41" t="s">
        <v>269</v>
      </c>
      <c r="E16" s="70">
        <f t="shared" si="0"/>
        <v>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3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3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41" t="s">
        <v>87</v>
      </c>
      <c r="B17" s="41" t="s">
        <v>91</v>
      </c>
      <c r="C17" s="41" t="s">
        <v>92</v>
      </c>
      <c r="D17" s="41" t="s">
        <v>270</v>
      </c>
      <c r="E17" s="70">
        <f t="shared" si="0"/>
        <v>3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3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3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view="pageBreakPreview" zoomScale="60" workbookViewId="0" topLeftCell="A1">
      <selection activeCell="O23" sqref="O23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271</v>
      </c>
    </row>
    <row r="2" spans="1:7" ht="25.5" customHeight="1">
      <c r="A2" s="4" t="s">
        <v>272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49"/>
      <c r="C3" s="49"/>
      <c r="D3" s="49"/>
      <c r="E3" s="30"/>
      <c r="F3" s="30"/>
      <c r="G3" s="8" t="s">
        <v>3</v>
      </c>
    </row>
    <row r="4" spans="1:7" ht="19.5" customHeight="1">
      <c r="A4" s="45" t="s">
        <v>273</v>
      </c>
      <c r="B4" s="46"/>
      <c r="C4" s="46"/>
      <c r="D4" s="47"/>
      <c r="E4" s="55" t="s">
        <v>96</v>
      </c>
      <c r="F4" s="16"/>
      <c r="G4" s="16"/>
    </row>
    <row r="5" spans="1:7" ht="19.5" customHeight="1">
      <c r="A5" s="9" t="s">
        <v>67</v>
      </c>
      <c r="B5" s="11"/>
      <c r="C5" s="56" t="s">
        <v>68</v>
      </c>
      <c r="D5" s="57" t="s">
        <v>178</v>
      </c>
      <c r="E5" s="16" t="s">
        <v>57</v>
      </c>
      <c r="F5" s="13" t="s">
        <v>274</v>
      </c>
      <c r="G5" s="58" t="s">
        <v>275</v>
      </c>
    </row>
    <row r="6" spans="1:7" ht="33.75" customHeight="1">
      <c r="A6" s="18" t="s">
        <v>77</v>
      </c>
      <c r="B6" s="19" t="s">
        <v>78</v>
      </c>
      <c r="C6" s="59"/>
      <c r="D6" s="60"/>
      <c r="E6" s="22"/>
      <c r="F6" s="23"/>
      <c r="G6" s="40"/>
    </row>
    <row r="7" spans="1:7" ht="19.5" customHeight="1">
      <c r="A7" s="24" t="s">
        <v>36</v>
      </c>
      <c r="B7" s="41" t="s">
        <v>36</v>
      </c>
      <c r="C7" s="61" t="s">
        <v>36</v>
      </c>
      <c r="D7" s="24" t="s">
        <v>57</v>
      </c>
      <c r="E7" s="42">
        <f aca="true" t="shared" si="0" ref="E7:E29">SUM(F7:G7)</f>
        <v>2423.88</v>
      </c>
      <c r="F7" s="42">
        <v>1821.68</v>
      </c>
      <c r="G7" s="25">
        <v>602.2</v>
      </c>
    </row>
    <row r="8" spans="1:7" ht="19.5" customHeight="1">
      <c r="A8" s="24" t="s">
        <v>36</v>
      </c>
      <c r="B8" s="41" t="s">
        <v>276</v>
      </c>
      <c r="C8" s="61" t="s">
        <v>36</v>
      </c>
      <c r="D8" s="24" t="s">
        <v>169</v>
      </c>
      <c r="E8" s="42">
        <f t="shared" si="0"/>
        <v>1795.48</v>
      </c>
      <c r="F8" s="42">
        <v>1795.48</v>
      </c>
      <c r="G8" s="25">
        <v>0</v>
      </c>
    </row>
    <row r="9" spans="1:7" ht="19.5" customHeight="1">
      <c r="A9" s="24" t="s">
        <v>276</v>
      </c>
      <c r="B9" s="41" t="s">
        <v>277</v>
      </c>
      <c r="C9" s="61" t="s">
        <v>83</v>
      </c>
      <c r="D9" s="24" t="s">
        <v>278</v>
      </c>
      <c r="E9" s="42">
        <f t="shared" si="0"/>
        <v>450.9</v>
      </c>
      <c r="F9" s="42">
        <v>450.9</v>
      </c>
      <c r="G9" s="25">
        <v>0</v>
      </c>
    </row>
    <row r="10" spans="1:7" ht="19.5" customHeight="1">
      <c r="A10" s="24" t="s">
        <v>276</v>
      </c>
      <c r="B10" s="41" t="s">
        <v>279</v>
      </c>
      <c r="C10" s="61" t="s">
        <v>83</v>
      </c>
      <c r="D10" s="24" t="s">
        <v>280</v>
      </c>
      <c r="E10" s="42">
        <f t="shared" si="0"/>
        <v>107.4</v>
      </c>
      <c r="F10" s="42">
        <v>107.4</v>
      </c>
      <c r="G10" s="25">
        <v>0</v>
      </c>
    </row>
    <row r="11" spans="1:7" ht="19.5" customHeight="1">
      <c r="A11" s="24" t="s">
        <v>276</v>
      </c>
      <c r="B11" s="41" t="s">
        <v>281</v>
      </c>
      <c r="C11" s="61" t="s">
        <v>83</v>
      </c>
      <c r="D11" s="24" t="s">
        <v>282</v>
      </c>
      <c r="E11" s="42">
        <f t="shared" si="0"/>
        <v>52.2</v>
      </c>
      <c r="F11" s="42">
        <v>52.2</v>
      </c>
      <c r="G11" s="25">
        <v>0</v>
      </c>
    </row>
    <row r="12" spans="1:7" ht="19.5" customHeight="1">
      <c r="A12" s="24" t="s">
        <v>276</v>
      </c>
      <c r="B12" s="41" t="s">
        <v>283</v>
      </c>
      <c r="C12" s="61" t="s">
        <v>83</v>
      </c>
      <c r="D12" s="24" t="s">
        <v>284</v>
      </c>
      <c r="E12" s="42">
        <f t="shared" si="0"/>
        <v>20.87</v>
      </c>
      <c r="F12" s="42">
        <v>20.87</v>
      </c>
      <c r="G12" s="25">
        <v>0</v>
      </c>
    </row>
    <row r="13" spans="1:7" ht="19.5" customHeight="1">
      <c r="A13" s="24" t="s">
        <v>276</v>
      </c>
      <c r="B13" s="41" t="s">
        <v>285</v>
      </c>
      <c r="C13" s="61" t="s">
        <v>83</v>
      </c>
      <c r="D13" s="24" t="s">
        <v>286</v>
      </c>
      <c r="E13" s="42">
        <f t="shared" si="0"/>
        <v>1164.11</v>
      </c>
      <c r="F13" s="42">
        <v>1164.11</v>
      </c>
      <c r="G13" s="25">
        <v>0</v>
      </c>
    </row>
    <row r="14" spans="1:7" ht="19.5" customHeight="1">
      <c r="A14" s="24" t="s">
        <v>36</v>
      </c>
      <c r="B14" s="41" t="s">
        <v>287</v>
      </c>
      <c r="C14" s="61" t="s">
        <v>36</v>
      </c>
      <c r="D14" s="24" t="s">
        <v>170</v>
      </c>
      <c r="E14" s="42">
        <f t="shared" si="0"/>
        <v>602.2</v>
      </c>
      <c r="F14" s="42">
        <v>0</v>
      </c>
      <c r="G14" s="25">
        <v>602.2</v>
      </c>
    </row>
    <row r="15" spans="1:7" ht="19.5" customHeight="1">
      <c r="A15" s="24" t="s">
        <v>287</v>
      </c>
      <c r="B15" s="41" t="s">
        <v>157</v>
      </c>
      <c r="C15" s="61" t="s">
        <v>83</v>
      </c>
      <c r="D15" s="24" t="s">
        <v>288</v>
      </c>
      <c r="E15" s="42">
        <f t="shared" si="0"/>
        <v>13</v>
      </c>
      <c r="F15" s="42">
        <v>0</v>
      </c>
      <c r="G15" s="25">
        <v>13</v>
      </c>
    </row>
    <row r="16" spans="1:7" ht="19.5" customHeight="1">
      <c r="A16" s="24" t="s">
        <v>287</v>
      </c>
      <c r="B16" s="41" t="s">
        <v>159</v>
      </c>
      <c r="C16" s="61" t="s">
        <v>83</v>
      </c>
      <c r="D16" s="24" t="s">
        <v>289</v>
      </c>
      <c r="E16" s="42">
        <f t="shared" si="0"/>
        <v>29</v>
      </c>
      <c r="F16" s="42">
        <v>0</v>
      </c>
      <c r="G16" s="25">
        <v>29</v>
      </c>
    </row>
    <row r="17" spans="1:7" ht="19.5" customHeight="1">
      <c r="A17" s="24" t="s">
        <v>287</v>
      </c>
      <c r="B17" s="41" t="s">
        <v>290</v>
      </c>
      <c r="C17" s="61" t="s">
        <v>83</v>
      </c>
      <c r="D17" s="24" t="s">
        <v>291</v>
      </c>
      <c r="E17" s="42">
        <f t="shared" si="0"/>
        <v>4</v>
      </c>
      <c r="F17" s="42">
        <v>0</v>
      </c>
      <c r="G17" s="25">
        <v>4</v>
      </c>
    </row>
    <row r="18" spans="1:7" ht="19.5" customHeight="1">
      <c r="A18" s="24" t="s">
        <v>287</v>
      </c>
      <c r="B18" s="41" t="s">
        <v>292</v>
      </c>
      <c r="C18" s="61" t="s">
        <v>83</v>
      </c>
      <c r="D18" s="24" t="s">
        <v>293</v>
      </c>
      <c r="E18" s="42">
        <f t="shared" si="0"/>
        <v>40</v>
      </c>
      <c r="F18" s="42">
        <v>0</v>
      </c>
      <c r="G18" s="25">
        <v>40</v>
      </c>
    </row>
    <row r="19" spans="1:7" ht="19.5" customHeight="1">
      <c r="A19" s="24" t="s">
        <v>287</v>
      </c>
      <c r="B19" s="41" t="s">
        <v>294</v>
      </c>
      <c r="C19" s="61" t="s">
        <v>83</v>
      </c>
      <c r="D19" s="24" t="s">
        <v>295</v>
      </c>
      <c r="E19" s="42">
        <f t="shared" si="0"/>
        <v>60</v>
      </c>
      <c r="F19" s="42">
        <v>0</v>
      </c>
      <c r="G19" s="25">
        <v>60</v>
      </c>
    </row>
    <row r="20" spans="1:7" ht="19.5" customHeight="1">
      <c r="A20" s="24" t="s">
        <v>287</v>
      </c>
      <c r="B20" s="41" t="s">
        <v>277</v>
      </c>
      <c r="C20" s="61" t="s">
        <v>83</v>
      </c>
      <c r="D20" s="24" t="s">
        <v>296</v>
      </c>
      <c r="E20" s="42">
        <f t="shared" si="0"/>
        <v>22</v>
      </c>
      <c r="F20" s="42">
        <v>0</v>
      </c>
      <c r="G20" s="25">
        <v>22</v>
      </c>
    </row>
    <row r="21" spans="1:7" ht="19.5" customHeight="1">
      <c r="A21" s="24" t="s">
        <v>287</v>
      </c>
      <c r="B21" s="41" t="s">
        <v>297</v>
      </c>
      <c r="C21" s="61" t="s">
        <v>83</v>
      </c>
      <c r="D21" s="24" t="s">
        <v>298</v>
      </c>
      <c r="E21" s="42">
        <f t="shared" si="0"/>
        <v>15</v>
      </c>
      <c r="F21" s="42">
        <v>0</v>
      </c>
      <c r="G21" s="25">
        <v>15</v>
      </c>
    </row>
    <row r="22" spans="1:7" ht="19.5" customHeight="1">
      <c r="A22" s="24" t="s">
        <v>287</v>
      </c>
      <c r="B22" s="41" t="s">
        <v>283</v>
      </c>
      <c r="C22" s="61" t="s">
        <v>83</v>
      </c>
      <c r="D22" s="24" t="s">
        <v>299</v>
      </c>
      <c r="E22" s="42">
        <f t="shared" si="0"/>
        <v>40</v>
      </c>
      <c r="F22" s="42">
        <v>0</v>
      </c>
      <c r="G22" s="25">
        <v>40</v>
      </c>
    </row>
    <row r="23" spans="1:7" ht="19.5" customHeight="1">
      <c r="A23" s="24" t="s">
        <v>287</v>
      </c>
      <c r="B23" s="41" t="s">
        <v>300</v>
      </c>
      <c r="C23" s="61" t="s">
        <v>83</v>
      </c>
      <c r="D23" s="24" t="s">
        <v>301</v>
      </c>
      <c r="E23" s="42">
        <f t="shared" si="0"/>
        <v>14.2</v>
      </c>
      <c r="F23" s="42">
        <v>0</v>
      </c>
      <c r="G23" s="25">
        <v>14.2</v>
      </c>
    </row>
    <row r="24" spans="1:7" ht="19.5" customHeight="1">
      <c r="A24" s="24" t="s">
        <v>287</v>
      </c>
      <c r="B24" s="41" t="s">
        <v>302</v>
      </c>
      <c r="C24" s="61" t="s">
        <v>83</v>
      </c>
      <c r="D24" s="24" t="s">
        <v>303</v>
      </c>
      <c r="E24" s="42">
        <f t="shared" si="0"/>
        <v>100</v>
      </c>
      <c r="F24" s="42">
        <v>0</v>
      </c>
      <c r="G24" s="25">
        <v>100</v>
      </c>
    </row>
    <row r="25" spans="1:7" ht="19.5" customHeight="1">
      <c r="A25" s="24" t="s">
        <v>287</v>
      </c>
      <c r="B25" s="41" t="s">
        <v>304</v>
      </c>
      <c r="C25" s="61" t="s">
        <v>83</v>
      </c>
      <c r="D25" s="24" t="s">
        <v>305</v>
      </c>
      <c r="E25" s="42">
        <f t="shared" si="0"/>
        <v>150</v>
      </c>
      <c r="F25" s="42">
        <v>0</v>
      </c>
      <c r="G25" s="25">
        <v>150</v>
      </c>
    </row>
    <row r="26" spans="1:7" ht="19.5" customHeight="1">
      <c r="A26" s="24" t="s">
        <v>287</v>
      </c>
      <c r="B26" s="41" t="s">
        <v>306</v>
      </c>
      <c r="C26" s="61" t="s">
        <v>83</v>
      </c>
      <c r="D26" s="24" t="s">
        <v>307</v>
      </c>
      <c r="E26" s="42">
        <f t="shared" si="0"/>
        <v>20</v>
      </c>
      <c r="F26" s="42">
        <v>0</v>
      </c>
      <c r="G26" s="25">
        <v>20</v>
      </c>
    </row>
    <row r="27" spans="1:7" ht="19.5" customHeight="1">
      <c r="A27" s="24" t="s">
        <v>287</v>
      </c>
      <c r="B27" s="41" t="s">
        <v>285</v>
      </c>
      <c r="C27" s="61" t="s">
        <v>83</v>
      </c>
      <c r="D27" s="24" t="s">
        <v>308</v>
      </c>
      <c r="E27" s="42">
        <f t="shared" si="0"/>
        <v>95</v>
      </c>
      <c r="F27" s="42">
        <v>0</v>
      </c>
      <c r="G27" s="25">
        <v>95</v>
      </c>
    </row>
    <row r="28" spans="1:7" ht="19.5" customHeight="1">
      <c r="A28" s="24" t="s">
        <v>36</v>
      </c>
      <c r="B28" s="41" t="s">
        <v>309</v>
      </c>
      <c r="C28" s="61" t="s">
        <v>36</v>
      </c>
      <c r="D28" s="24" t="s">
        <v>165</v>
      </c>
      <c r="E28" s="42">
        <f t="shared" si="0"/>
        <v>26.2</v>
      </c>
      <c r="F28" s="42">
        <v>26.2</v>
      </c>
      <c r="G28" s="25">
        <v>0</v>
      </c>
    </row>
    <row r="29" spans="1:7" ht="19.5" customHeight="1">
      <c r="A29" s="24" t="s">
        <v>309</v>
      </c>
      <c r="B29" s="41" t="s">
        <v>279</v>
      </c>
      <c r="C29" s="61" t="s">
        <v>83</v>
      </c>
      <c r="D29" s="24" t="s">
        <v>166</v>
      </c>
      <c r="E29" s="42">
        <f t="shared" si="0"/>
        <v>26.2</v>
      </c>
      <c r="F29" s="42">
        <v>26.2</v>
      </c>
      <c r="G2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view="pageBreakPreview" zoomScale="6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"/>
      <c r="B1" s="2"/>
      <c r="C1" s="2"/>
      <c r="D1" s="2"/>
      <c r="E1" s="2"/>
      <c r="F1" s="3" t="s">
        <v>310</v>
      </c>
    </row>
    <row r="2" spans="1:6" ht="19.5" customHeight="1">
      <c r="A2" s="4" t="s">
        <v>311</v>
      </c>
      <c r="B2" s="4"/>
      <c r="C2" s="4"/>
      <c r="D2" s="4"/>
      <c r="E2" s="4"/>
      <c r="F2" s="4"/>
    </row>
    <row r="3" spans="1:6" ht="19.5" customHeight="1">
      <c r="A3" s="5" t="s">
        <v>2</v>
      </c>
      <c r="B3" s="49"/>
      <c r="C3" s="49"/>
      <c r="D3" s="50"/>
      <c r="E3" s="50"/>
      <c r="F3" s="8" t="s">
        <v>3</v>
      </c>
    </row>
    <row r="4" spans="1:6" ht="19.5" customHeight="1">
      <c r="A4" s="9" t="s">
        <v>67</v>
      </c>
      <c r="B4" s="10"/>
      <c r="C4" s="11"/>
      <c r="D4" s="51" t="s">
        <v>68</v>
      </c>
      <c r="E4" s="31" t="s">
        <v>312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2"/>
      <c r="E5" s="31"/>
      <c r="F5" s="13"/>
    </row>
    <row r="6" spans="1:6" ht="19.5" customHeight="1">
      <c r="A6" s="41" t="s">
        <v>36</v>
      </c>
      <c r="B6" s="41" t="s">
        <v>36</v>
      </c>
      <c r="C6" s="41" t="s">
        <v>36</v>
      </c>
      <c r="D6" s="53" t="s">
        <v>36</v>
      </c>
      <c r="E6" s="53" t="s">
        <v>57</v>
      </c>
      <c r="F6" s="54">
        <v>1529.86</v>
      </c>
    </row>
    <row r="7" spans="1:6" ht="19.5" customHeight="1">
      <c r="A7" s="41" t="s">
        <v>36</v>
      </c>
      <c r="B7" s="41" t="s">
        <v>36</v>
      </c>
      <c r="C7" s="41" t="s">
        <v>36</v>
      </c>
      <c r="D7" s="53" t="s">
        <v>36</v>
      </c>
      <c r="E7" s="53" t="s">
        <v>84</v>
      </c>
      <c r="F7" s="54">
        <v>1520</v>
      </c>
    </row>
    <row r="8" spans="1:6" ht="19.5" customHeight="1">
      <c r="A8" s="41" t="s">
        <v>80</v>
      </c>
      <c r="B8" s="41" t="s">
        <v>81</v>
      </c>
      <c r="C8" s="41" t="s">
        <v>82</v>
      </c>
      <c r="D8" s="53" t="s">
        <v>83</v>
      </c>
      <c r="E8" s="53" t="s">
        <v>313</v>
      </c>
      <c r="F8" s="54">
        <v>49</v>
      </c>
    </row>
    <row r="9" spans="1:6" ht="19.5" customHeight="1">
      <c r="A9" s="41" t="s">
        <v>80</v>
      </c>
      <c r="B9" s="41" t="s">
        <v>81</v>
      </c>
      <c r="C9" s="41" t="s">
        <v>82</v>
      </c>
      <c r="D9" s="53" t="s">
        <v>83</v>
      </c>
      <c r="E9" s="53" t="s">
        <v>314</v>
      </c>
      <c r="F9" s="54">
        <v>74</v>
      </c>
    </row>
    <row r="10" spans="1:6" ht="19.5" customHeight="1">
      <c r="A10" s="41" t="s">
        <v>80</v>
      </c>
      <c r="B10" s="41" t="s">
        <v>81</v>
      </c>
      <c r="C10" s="41" t="s">
        <v>82</v>
      </c>
      <c r="D10" s="53" t="s">
        <v>83</v>
      </c>
      <c r="E10" s="53" t="s">
        <v>315</v>
      </c>
      <c r="F10" s="54">
        <v>346</v>
      </c>
    </row>
    <row r="11" spans="1:6" ht="19.5" customHeight="1">
      <c r="A11" s="41" t="s">
        <v>80</v>
      </c>
      <c r="B11" s="41" t="s">
        <v>81</v>
      </c>
      <c r="C11" s="41" t="s">
        <v>82</v>
      </c>
      <c r="D11" s="53" t="s">
        <v>83</v>
      </c>
      <c r="E11" s="53" t="s">
        <v>316</v>
      </c>
      <c r="F11" s="54">
        <v>1051</v>
      </c>
    </row>
    <row r="12" spans="1:6" ht="19.5" customHeight="1">
      <c r="A12" s="41" t="s">
        <v>36</v>
      </c>
      <c r="B12" s="41" t="s">
        <v>36</v>
      </c>
      <c r="C12" s="41" t="s">
        <v>36</v>
      </c>
      <c r="D12" s="53" t="s">
        <v>36</v>
      </c>
      <c r="E12" s="53" t="s">
        <v>90</v>
      </c>
      <c r="F12" s="54">
        <v>6.86</v>
      </c>
    </row>
    <row r="13" spans="1:6" ht="19.5" customHeight="1">
      <c r="A13" s="41" t="s">
        <v>87</v>
      </c>
      <c r="B13" s="41" t="s">
        <v>88</v>
      </c>
      <c r="C13" s="41" t="s">
        <v>89</v>
      </c>
      <c r="D13" s="53" t="s">
        <v>83</v>
      </c>
      <c r="E13" s="53" t="s">
        <v>317</v>
      </c>
      <c r="F13" s="54">
        <v>6.86</v>
      </c>
    </row>
    <row r="14" spans="1:6" ht="19.5" customHeight="1">
      <c r="A14" s="41" t="s">
        <v>36</v>
      </c>
      <c r="B14" s="41" t="s">
        <v>36</v>
      </c>
      <c r="C14" s="41" t="s">
        <v>36</v>
      </c>
      <c r="D14" s="53" t="s">
        <v>36</v>
      </c>
      <c r="E14" s="53" t="s">
        <v>93</v>
      </c>
      <c r="F14" s="54">
        <v>3</v>
      </c>
    </row>
    <row r="15" spans="1:6" ht="19.5" customHeight="1">
      <c r="A15" s="41" t="s">
        <v>87</v>
      </c>
      <c r="B15" s="41" t="s">
        <v>91</v>
      </c>
      <c r="C15" s="41" t="s">
        <v>92</v>
      </c>
      <c r="D15" s="53" t="s">
        <v>83</v>
      </c>
      <c r="E15" s="53" t="s">
        <v>318</v>
      </c>
      <c r="F15" s="54">
        <v>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view="pageBreakPreview" zoomScale="80" zoomScaleSheetLayoutView="80" workbookViewId="0" topLeftCell="A1">
      <selection activeCell="N13" sqref="N13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319</v>
      </c>
    </row>
    <row r="2" spans="1:8" ht="25.5" customHeight="1">
      <c r="A2" s="4" t="s">
        <v>320</v>
      </c>
      <c r="B2" s="4"/>
      <c r="C2" s="4"/>
      <c r="D2" s="4"/>
      <c r="E2" s="4"/>
      <c r="F2" s="4"/>
      <c r="G2" s="4"/>
      <c r="H2" s="4"/>
    </row>
    <row r="3" spans="1:8" ht="19.5" customHeight="1">
      <c r="A3" s="44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321</v>
      </c>
      <c r="B4" s="31" t="s">
        <v>322</v>
      </c>
      <c r="C4" s="13" t="s">
        <v>323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57</v>
      </c>
      <c r="D5" s="15" t="s">
        <v>202</v>
      </c>
      <c r="E5" s="45" t="s">
        <v>324</v>
      </c>
      <c r="F5" s="46"/>
      <c r="G5" s="47"/>
      <c r="H5" s="48" t="s">
        <v>207</v>
      </c>
    </row>
    <row r="6" spans="1:8" ht="33.75" customHeight="1">
      <c r="A6" s="21"/>
      <c r="B6" s="21"/>
      <c r="C6" s="36"/>
      <c r="D6" s="22"/>
      <c r="E6" s="37" t="s">
        <v>72</v>
      </c>
      <c r="F6" s="38" t="s">
        <v>325</v>
      </c>
      <c r="G6" s="39" t="s">
        <v>326</v>
      </c>
      <c r="H6" s="40"/>
    </row>
    <row r="7" spans="1:8" ht="19.5" customHeight="1">
      <c r="A7" s="24" t="s">
        <v>36</v>
      </c>
      <c r="B7" s="41" t="s">
        <v>36</v>
      </c>
      <c r="C7" s="26">
        <f aca="true" t="shared" si="0" ref="C7:C16">SUM(D7,F7:H7)</f>
        <v>0</v>
      </c>
      <c r="D7" s="42" t="s">
        <v>36</v>
      </c>
      <c r="E7" s="42">
        <f aca="true" t="shared" si="1" ref="E7:E16">SUM(F7:G7)</f>
        <v>0</v>
      </c>
      <c r="F7" s="42" t="s">
        <v>36</v>
      </c>
      <c r="G7" s="25" t="s">
        <v>36</v>
      </c>
      <c r="H7" s="43" t="s">
        <v>36</v>
      </c>
    </row>
    <row r="8" spans="1:8" ht="19.5" customHeight="1">
      <c r="A8" s="24" t="s">
        <v>36</v>
      </c>
      <c r="B8" s="41" t="s">
        <v>36</v>
      </c>
      <c r="C8" s="26">
        <f t="shared" si="0"/>
        <v>0</v>
      </c>
      <c r="D8" s="42" t="s">
        <v>36</v>
      </c>
      <c r="E8" s="42">
        <f t="shared" si="1"/>
        <v>0</v>
      </c>
      <c r="F8" s="42" t="s">
        <v>36</v>
      </c>
      <c r="G8" s="25" t="s">
        <v>36</v>
      </c>
      <c r="H8" s="43" t="s">
        <v>36</v>
      </c>
    </row>
    <row r="9" spans="1:8" ht="19.5" customHeight="1">
      <c r="A9" s="24" t="s">
        <v>36</v>
      </c>
      <c r="B9" s="41" t="s">
        <v>36</v>
      </c>
      <c r="C9" s="26">
        <f t="shared" si="0"/>
        <v>0</v>
      </c>
      <c r="D9" s="42" t="s">
        <v>36</v>
      </c>
      <c r="E9" s="42">
        <f t="shared" si="1"/>
        <v>0</v>
      </c>
      <c r="F9" s="42" t="s">
        <v>36</v>
      </c>
      <c r="G9" s="25" t="s">
        <v>36</v>
      </c>
      <c r="H9" s="43" t="s">
        <v>36</v>
      </c>
    </row>
    <row r="10" spans="1:8" ht="19.5" customHeight="1">
      <c r="A10" s="24" t="s">
        <v>36</v>
      </c>
      <c r="B10" s="41" t="s">
        <v>36</v>
      </c>
      <c r="C10" s="26">
        <f t="shared" si="0"/>
        <v>0</v>
      </c>
      <c r="D10" s="42" t="s">
        <v>36</v>
      </c>
      <c r="E10" s="42">
        <f t="shared" si="1"/>
        <v>0</v>
      </c>
      <c r="F10" s="42" t="s">
        <v>36</v>
      </c>
      <c r="G10" s="25" t="s">
        <v>36</v>
      </c>
      <c r="H10" s="43" t="s">
        <v>36</v>
      </c>
    </row>
    <row r="11" spans="1:8" ht="19.5" customHeight="1">
      <c r="A11" s="24" t="s">
        <v>36</v>
      </c>
      <c r="B11" s="41" t="s">
        <v>36</v>
      </c>
      <c r="C11" s="26">
        <f t="shared" si="0"/>
        <v>0</v>
      </c>
      <c r="D11" s="42" t="s">
        <v>36</v>
      </c>
      <c r="E11" s="42">
        <f t="shared" si="1"/>
        <v>0</v>
      </c>
      <c r="F11" s="42" t="s">
        <v>36</v>
      </c>
      <c r="G11" s="25" t="s">
        <v>36</v>
      </c>
      <c r="H11" s="43" t="s">
        <v>36</v>
      </c>
    </row>
    <row r="12" spans="1:8" ht="19.5" customHeight="1">
      <c r="A12" s="24" t="s">
        <v>36</v>
      </c>
      <c r="B12" s="41" t="s">
        <v>36</v>
      </c>
      <c r="C12" s="26">
        <f t="shared" si="0"/>
        <v>0</v>
      </c>
      <c r="D12" s="42" t="s">
        <v>36</v>
      </c>
      <c r="E12" s="42">
        <f t="shared" si="1"/>
        <v>0</v>
      </c>
      <c r="F12" s="42" t="s">
        <v>36</v>
      </c>
      <c r="G12" s="25" t="s">
        <v>36</v>
      </c>
      <c r="H12" s="43" t="s">
        <v>36</v>
      </c>
    </row>
    <row r="13" spans="1:8" ht="19.5" customHeight="1">
      <c r="A13" s="24" t="s">
        <v>36</v>
      </c>
      <c r="B13" s="41" t="s">
        <v>36</v>
      </c>
      <c r="C13" s="26">
        <f t="shared" si="0"/>
        <v>0</v>
      </c>
      <c r="D13" s="42" t="s">
        <v>36</v>
      </c>
      <c r="E13" s="42">
        <f t="shared" si="1"/>
        <v>0</v>
      </c>
      <c r="F13" s="42" t="s">
        <v>36</v>
      </c>
      <c r="G13" s="25" t="s">
        <v>36</v>
      </c>
      <c r="H13" s="43" t="s">
        <v>36</v>
      </c>
    </row>
    <row r="14" spans="1:8" ht="19.5" customHeight="1">
      <c r="A14" s="24" t="s">
        <v>36</v>
      </c>
      <c r="B14" s="41" t="s">
        <v>36</v>
      </c>
      <c r="C14" s="26">
        <f t="shared" si="0"/>
        <v>0</v>
      </c>
      <c r="D14" s="42" t="s">
        <v>36</v>
      </c>
      <c r="E14" s="42">
        <f t="shared" si="1"/>
        <v>0</v>
      </c>
      <c r="F14" s="42" t="s">
        <v>36</v>
      </c>
      <c r="G14" s="25" t="s">
        <v>36</v>
      </c>
      <c r="H14" s="43" t="s">
        <v>36</v>
      </c>
    </row>
    <row r="15" spans="1:8" ht="19.5" customHeight="1">
      <c r="A15" s="24" t="s">
        <v>36</v>
      </c>
      <c r="B15" s="41" t="s">
        <v>36</v>
      </c>
      <c r="C15" s="26">
        <f t="shared" si="0"/>
        <v>0</v>
      </c>
      <c r="D15" s="42" t="s">
        <v>36</v>
      </c>
      <c r="E15" s="42">
        <f t="shared" si="1"/>
        <v>0</v>
      </c>
      <c r="F15" s="42" t="s">
        <v>36</v>
      </c>
      <c r="G15" s="25" t="s">
        <v>36</v>
      </c>
      <c r="H15" s="43" t="s">
        <v>36</v>
      </c>
    </row>
    <row r="16" spans="1:8" ht="19.5" customHeight="1">
      <c r="A16" s="24" t="s">
        <v>36</v>
      </c>
      <c r="B16" s="41" t="s">
        <v>36</v>
      </c>
      <c r="C16" s="26">
        <f t="shared" si="0"/>
        <v>0</v>
      </c>
      <c r="D16" s="42" t="s">
        <v>36</v>
      </c>
      <c r="E16" s="42">
        <f t="shared" si="1"/>
        <v>0</v>
      </c>
      <c r="F16" s="42" t="s">
        <v>36</v>
      </c>
      <c r="G16" s="25" t="s">
        <v>36</v>
      </c>
      <c r="H16" s="43" t="s">
        <v>36</v>
      </c>
    </row>
    <row r="17" ht="14.25">
      <c r="A17" s="27" t="s">
        <v>327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2021-03-04T07:04:43Z</dcterms:created>
  <dcterms:modified xsi:type="dcterms:W3CDTF">2022-07-13T02:45:02Z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EB253373EE154A53A3A24222954BC2F7</vt:lpwstr>
  </property>
</Properties>
</file>